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" sheetId="1" r:id="rId1"/>
    <sheet name="отчет" sheetId="2" r:id="rId2"/>
  </sheets>
  <definedNames>
    <definedName name="_xlnm.Print_Area" localSheetId="1">'отчет'!$A$1:$F$33</definedName>
    <definedName name="_xlnm.Print_Area" localSheetId="0">'приложение'!$A$1:$C$88</definedName>
  </definedNames>
  <calcPr fullCalcOnLoad="1"/>
</workbook>
</file>

<file path=xl/sharedStrings.xml><?xml version="1.0" encoding="utf-8"?>
<sst xmlns="http://schemas.openxmlformats.org/spreadsheetml/2006/main" count="129" uniqueCount="99">
  <si>
    <t>№ п/п</t>
  </si>
  <si>
    <t>Наименование статей</t>
  </si>
  <si>
    <t>Ед.изм.</t>
  </si>
  <si>
    <t>Сумма, руб.</t>
  </si>
  <si>
    <t>Примечание</t>
  </si>
  <si>
    <t>руб.</t>
  </si>
  <si>
    <t>Выполнено работ всего</t>
  </si>
  <si>
    <t>Приложение № 1 к настоящему отчету</t>
  </si>
  <si>
    <t>Средства полученные от собственников жилых помещений.</t>
  </si>
  <si>
    <t>в т.ч.</t>
  </si>
  <si>
    <t>"Утверждаю"</t>
  </si>
  <si>
    <t>Директор ООО "Жилсоюз"</t>
  </si>
  <si>
    <t>____________ Л.С.Ильина</t>
  </si>
  <si>
    <t>Отчет о расходе средств</t>
  </si>
  <si>
    <r>
      <t xml:space="preserve">Отчет принял: </t>
    </r>
    <r>
      <rPr>
        <sz val="12"/>
        <rFont val="Times New Roman"/>
        <family val="1"/>
      </rPr>
      <t>Уполномоченный представитель собственников помещений МКД</t>
    </r>
  </si>
  <si>
    <t>______________________________________________________________________________</t>
  </si>
  <si>
    <t xml:space="preserve">                  Подпись                                 Ф.И.О.                                                    № кв.                                         Дата</t>
  </si>
  <si>
    <t>Всего получено средств от нежилых помещений за год, руб.</t>
  </si>
  <si>
    <t>Средства направляемые:</t>
  </si>
  <si>
    <t>Площадь помещения,  кв.м</t>
  </si>
  <si>
    <t>на содержание ОИ дома</t>
  </si>
  <si>
    <t>на тек.р-т ОИ дома</t>
  </si>
  <si>
    <t>Всего:</t>
  </si>
  <si>
    <t xml:space="preserve">                                                                   Приложение № 1</t>
  </si>
  <si>
    <t>Перечень</t>
  </si>
  <si>
    <t>№ акта</t>
  </si>
  <si>
    <t>Наименование работ</t>
  </si>
  <si>
    <t>Стоимость работ, руб.</t>
  </si>
  <si>
    <t>Итого по текущему ремонту</t>
  </si>
  <si>
    <t>Всего по договору</t>
  </si>
  <si>
    <t>ИП Крякунов К.В.</t>
  </si>
  <si>
    <t>ИП Филипович Л.А.</t>
  </si>
  <si>
    <t>сч.-фактура</t>
  </si>
  <si>
    <t>"___" ____________2013г.</t>
  </si>
  <si>
    <t>за 2012г.</t>
  </si>
  <si>
    <t>Фактический остаток средств на 01.01.2012г.</t>
  </si>
  <si>
    <r>
      <t xml:space="preserve">Всего остаток средств </t>
    </r>
    <r>
      <rPr>
        <sz val="12"/>
        <rFont val="Times New Roman"/>
        <family val="1"/>
      </rPr>
      <t>на 01.01.2013г..                                                                                                  (стр.1-стр.2+стр.3+стр.4)</t>
    </r>
  </si>
  <si>
    <t>Средства полученные от собственников нежилых помещений</t>
  </si>
  <si>
    <t>к отчету о расходе средств за 2012г.</t>
  </si>
  <si>
    <t xml:space="preserve">Вывоз и захоронение ТБО </t>
  </si>
  <si>
    <r>
      <t xml:space="preserve">по договору № 56 от 01.01.2012г., многоквартирного дома </t>
    </r>
    <r>
      <rPr>
        <b/>
        <sz val="12"/>
        <rFont val="Times New Roman"/>
        <family val="1"/>
      </rPr>
      <t xml:space="preserve">№ 8 по ул. Космонавтов </t>
    </r>
  </si>
  <si>
    <r>
      <t xml:space="preserve">выполненных работ по договору № 56 от 01.01.2012г., многоквартирного дома </t>
    </r>
    <r>
      <rPr>
        <b/>
        <sz val="10"/>
        <rFont val="Times New Roman"/>
        <family val="1"/>
      </rPr>
      <t xml:space="preserve">№ 8 по ул. Космонавтов </t>
    </r>
  </si>
  <si>
    <t>январь</t>
  </si>
  <si>
    <t>Возврат средств на текущий ремонт ошибочно предъявленных по акту № 1417 от 30.11.2011г., за обрезку, спиливание деревьев высотой до 9м</t>
  </si>
  <si>
    <t>Смена доводчика (под. № 4)</t>
  </si>
  <si>
    <t>Бетонирование пола</t>
  </si>
  <si>
    <t>Смена сгона</t>
  </si>
  <si>
    <t>Ремонт трубопровода</t>
  </si>
  <si>
    <t>Замена стояка отопления</t>
  </si>
  <si>
    <t>февраль</t>
  </si>
  <si>
    <t>Замена стояка ГВС</t>
  </si>
  <si>
    <t>март</t>
  </si>
  <si>
    <t>Замена ламп ДРЛ</t>
  </si>
  <si>
    <t>апрель</t>
  </si>
  <si>
    <t>Доля в стоимости работ по замене контейнера для сбора бытового мусора</t>
  </si>
  <si>
    <t>Смена выключателя</t>
  </si>
  <si>
    <t>май</t>
  </si>
  <si>
    <t>Подготовка системы отопления к зиме</t>
  </si>
  <si>
    <t>Замена стояков ХВС, ГВС</t>
  </si>
  <si>
    <t>Замена ввода на отопление</t>
  </si>
  <si>
    <t>Доля стоимости работ по замене контейнера для сбора бытового мусора</t>
  </si>
  <si>
    <t>Смена дверного доводчика, доставка земли для газона</t>
  </si>
  <si>
    <t>июнь</t>
  </si>
  <si>
    <t>Прочистка канализационных труб, под. № 4</t>
  </si>
  <si>
    <t>Известь гашенная для благоустройства территории</t>
  </si>
  <si>
    <t>Регулировка доводчика, под. № 3</t>
  </si>
  <si>
    <t>Установка урны, под. № 1,2,3</t>
  </si>
  <si>
    <t>Ремонт лавочек</t>
  </si>
  <si>
    <t>Ремонт детской горки</t>
  </si>
  <si>
    <t>июль</t>
  </si>
  <si>
    <t>Краска, кисти для окраски малых форм.</t>
  </si>
  <si>
    <t>Установка лавочек</t>
  </si>
  <si>
    <t>Уайт- спирит для окраски малых форм.</t>
  </si>
  <si>
    <t>Замена трубопровода отопления.</t>
  </si>
  <si>
    <t>Бетонирование дорожек.</t>
  </si>
  <si>
    <t>Монтаж поручней крыльца</t>
  </si>
  <si>
    <t>август</t>
  </si>
  <si>
    <t>Ремонт крыши подвала</t>
  </si>
  <si>
    <t>Текущий ремонт фасада (ремонт цоколя)</t>
  </si>
  <si>
    <t>Ремонт малых архитектурных форм</t>
  </si>
  <si>
    <t>сентябрь</t>
  </si>
  <si>
    <t>Доля в стоимости работ по ремонту контейнеров для сбора бытового мусора</t>
  </si>
  <si>
    <t>Текущий ремонт внутридомовой инженерной системы электроснабжения</t>
  </si>
  <si>
    <t>Опиловка деревьев, распиловка их на части, погрузка на транспорт, вывоз на городскую свалку</t>
  </si>
  <si>
    <t>Краска желтая для окраски радиаторов в под. № 2,3,4</t>
  </si>
  <si>
    <t>Текущий ремонт внутридомовой инженерной системы отопления (смена сгона)</t>
  </si>
  <si>
    <t>Текущий ремонт внутридомовой инженерной системы электроснабжения (установка светильников в тамбуре)</t>
  </si>
  <si>
    <t>Текущий ремонт внутридомовой инженерной системы отопления (установка радиатора)</t>
  </si>
  <si>
    <t>ноябрь</t>
  </si>
  <si>
    <t>Текущий ремонт внутридомовой инженерной системы отопления</t>
  </si>
  <si>
    <t>Текущий ремонт внутридомовой инженерной системы отопления (смена трубопровода)</t>
  </si>
  <si>
    <t>Текущий ремонт помещений подъезда (закрытие чердачного люка)</t>
  </si>
  <si>
    <t>декабрь</t>
  </si>
  <si>
    <t>Текущий ремонт внутридомовой инженерной системы канализации</t>
  </si>
  <si>
    <t>Содержание общего имущества</t>
  </si>
  <si>
    <t>октябрь</t>
  </si>
  <si>
    <t>Итого по содержанию общего имущества</t>
  </si>
  <si>
    <t>Исполнитель: Экономист Юдина И.А., 4-21-99</t>
  </si>
  <si>
    <t>ИП Разина ср-ва расперед по соглаш у Н.П.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</si>
</sst>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vertical="justify"/>
    </xf>
    <xf numFmtId="1" fontId="7" fillId="3" borderId="10" xfId="0" applyNumberFormat="1" applyFont="1" applyFill="1" applyBorder="1" applyAlignment="1">
      <alignment vertical="justify"/>
    </xf>
    <xf numFmtId="0" fontId="8" fillId="0" borderId="10" xfId="0" applyFont="1" applyFill="1" applyBorder="1" applyAlignment="1">
      <alignment vertical="justify"/>
    </xf>
    <xf numFmtId="1" fontId="8" fillId="0" borderId="10" xfId="0" applyNumberFormat="1" applyFont="1" applyFill="1" applyBorder="1" applyAlignment="1">
      <alignment vertical="justify"/>
    </xf>
    <xf numFmtId="1" fontId="8" fillId="4" borderId="10" xfId="0" applyNumberFormat="1" applyFont="1" applyFill="1" applyBorder="1" applyAlignment="1">
      <alignment vertical="justify"/>
    </xf>
    <xf numFmtId="0" fontId="1" fillId="3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1" fontId="1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2" fillId="24" borderId="10" xfId="0" applyFont="1" applyFill="1" applyBorder="1" applyAlignment="1">
      <alignment horizontal="center" vertical="top" wrapText="1"/>
    </xf>
    <xf numFmtId="0" fontId="12" fillId="24" borderId="10" xfId="0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wrapText="1"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24" borderId="13" xfId="0" applyFont="1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zoomScale="150" zoomScaleNormal="150" zoomScalePageLayoutView="0" workbookViewId="0" topLeftCell="A49">
      <selection activeCell="B68" sqref="B68"/>
    </sheetView>
  </sheetViews>
  <sheetFormatPr defaultColWidth="9.140625" defaultRowHeight="12.75"/>
  <cols>
    <col min="1" max="1" width="9.140625" style="1" customWidth="1"/>
    <col min="2" max="2" width="58.140625" style="1" customWidth="1"/>
    <col min="3" max="3" width="18.7109375" style="1" customWidth="1"/>
    <col min="4" max="16384" width="9.140625" style="1" customWidth="1"/>
  </cols>
  <sheetData>
    <row r="1" spans="2:3" ht="15.75">
      <c r="B1" s="60" t="s">
        <v>23</v>
      </c>
      <c r="C1" s="60"/>
    </row>
    <row r="2" spans="2:3" ht="15.75">
      <c r="B2" s="60" t="s">
        <v>38</v>
      </c>
      <c r="C2" s="60"/>
    </row>
    <row r="3" spans="2:3" ht="9" customHeight="1">
      <c r="B3" s="61"/>
      <c r="C3" s="61"/>
    </row>
    <row r="4" spans="1:5" ht="15.75">
      <c r="A4" s="62" t="s">
        <v>24</v>
      </c>
      <c r="B4" s="62"/>
      <c r="C4" s="62"/>
      <c r="D4" s="44"/>
      <c r="E4" s="44"/>
    </row>
    <row r="5" spans="1:5" ht="15.75">
      <c r="A5" s="63" t="s">
        <v>41</v>
      </c>
      <c r="B5" s="63"/>
      <c r="C5" s="63"/>
      <c r="D5" s="45"/>
      <c r="E5" s="45"/>
    </row>
    <row r="6" spans="1:3" ht="9.75" customHeight="1">
      <c r="A6" s="59"/>
      <c r="B6" s="59"/>
      <c r="C6" s="59"/>
    </row>
    <row r="7" spans="1:7" ht="36.75" customHeight="1">
      <c r="A7" s="31" t="s">
        <v>25</v>
      </c>
      <c r="B7" s="31" t="s">
        <v>26</v>
      </c>
      <c r="C7" s="31" t="s">
        <v>27</v>
      </c>
      <c r="D7" s="32"/>
      <c r="E7" s="32"/>
      <c r="F7" s="32"/>
      <c r="G7" s="33"/>
    </row>
    <row r="8" spans="1:7" ht="15" customHeight="1">
      <c r="A8" s="34"/>
      <c r="B8" s="36" t="s">
        <v>42</v>
      </c>
      <c r="C8" s="34"/>
      <c r="D8" s="32"/>
      <c r="E8" s="32"/>
      <c r="F8" s="32"/>
      <c r="G8" s="33"/>
    </row>
    <row r="9" spans="1:7" ht="30.75" customHeight="1">
      <c r="A9" s="34">
        <v>27</v>
      </c>
      <c r="B9" s="35" t="s">
        <v>43</v>
      </c>
      <c r="C9" s="34">
        <v>-878</v>
      </c>
      <c r="D9" s="32"/>
      <c r="E9" s="32"/>
      <c r="F9" s="32"/>
      <c r="G9" s="33"/>
    </row>
    <row r="10" spans="1:7" ht="15" customHeight="1">
      <c r="A10" s="34">
        <v>41</v>
      </c>
      <c r="B10" s="35" t="s">
        <v>44</v>
      </c>
      <c r="C10" s="34">
        <v>3410</v>
      </c>
      <c r="D10" s="32"/>
      <c r="E10" s="32"/>
      <c r="F10" s="32"/>
      <c r="G10" s="33"/>
    </row>
    <row r="11" spans="1:7" ht="15" customHeight="1">
      <c r="A11" s="34">
        <v>60</v>
      </c>
      <c r="B11" s="35" t="s">
        <v>45</v>
      </c>
      <c r="C11" s="34">
        <v>844</v>
      </c>
      <c r="D11" s="32"/>
      <c r="E11" s="32"/>
      <c r="F11" s="32"/>
      <c r="G11" s="33"/>
    </row>
    <row r="12" spans="1:7" ht="15" customHeight="1">
      <c r="A12" s="34">
        <v>61</v>
      </c>
      <c r="B12" s="35" t="s">
        <v>46</v>
      </c>
      <c r="C12" s="34">
        <v>126</v>
      </c>
      <c r="D12" s="32"/>
      <c r="E12" s="32"/>
      <c r="F12" s="32"/>
      <c r="G12" s="33"/>
    </row>
    <row r="13" spans="1:7" ht="15" customHeight="1">
      <c r="A13" s="34">
        <v>67</v>
      </c>
      <c r="B13" s="46" t="s">
        <v>47</v>
      </c>
      <c r="C13" s="34">
        <v>716</v>
      </c>
      <c r="D13" s="32"/>
      <c r="E13" s="32"/>
      <c r="F13" s="32"/>
      <c r="G13" s="33"/>
    </row>
    <row r="14" spans="1:7" ht="15" customHeight="1">
      <c r="A14" s="34">
        <v>73</v>
      </c>
      <c r="B14" s="35" t="s">
        <v>46</v>
      </c>
      <c r="C14" s="34">
        <v>1853</v>
      </c>
      <c r="D14" s="32"/>
      <c r="E14" s="32"/>
      <c r="F14" s="32"/>
      <c r="G14" s="33"/>
    </row>
    <row r="15" spans="1:7" ht="15" customHeight="1">
      <c r="A15" s="34">
        <v>77</v>
      </c>
      <c r="B15" s="35" t="s">
        <v>48</v>
      </c>
      <c r="C15" s="34">
        <v>2011</v>
      </c>
      <c r="D15" s="32"/>
      <c r="E15" s="32"/>
      <c r="F15" s="32"/>
      <c r="G15" s="33"/>
    </row>
    <row r="16" spans="1:7" s="54" customFormat="1" ht="15" customHeight="1">
      <c r="A16" s="50">
        <v>8</v>
      </c>
      <c r="B16" s="51" t="s">
        <v>94</v>
      </c>
      <c r="C16" s="50">
        <v>17295</v>
      </c>
      <c r="D16" s="52"/>
      <c r="E16" s="52"/>
      <c r="F16" s="52"/>
      <c r="G16" s="53"/>
    </row>
    <row r="17" spans="1:7" ht="15" customHeight="1">
      <c r="A17" s="34"/>
      <c r="B17" s="36" t="s">
        <v>49</v>
      </c>
      <c r="C17" s="34"/>
      <c r="D17" s="32"/>
      <c r="E17" s="32"/>
      <c r="F17" s="32"/>
      <c r="G17" s="33"/>
    </row>
    <row r="18" spans="1:7" ht="15" customHeight="1">
      <c r="A18" s="34">
        <v>157</v>
      </c>
      <c r="B18" s="35" t="s">
        <v>50</v>
      </c>
      <c r="C18" s="34">
        <v>2275</v>
      </c>
      <c r="D18" s="32"/>
      <c r="E18" s="32"/>
      <c r="F18" s="32"/>
      <c r="G18" s="33"/>
    </row>
    <row r="19" spans="1:7" s="54" customFormat="1" ht="15" customHeight="1">
      <c r="A19" s="50">
        <v>8</v>
      </c>
      <c r="B19" s="51" t="s">
        <v>94</v>
      </c>
      <c r="C19" s="50">
        <v>17295</v>
      </c>
      <c r="D19" s="52"/>
      <c r="E19" s="52"/>
      <c r="F19" s="52"/>
      <c r="G19" s="53"/>
    </row>
    <row r="20" spans="1:7" ht="15" customHeight="1">
      <c r="A20" s="34"/>
      <c r="B20" s="36" t="s">
        <v>51</v>
      </c>
      <c r="C20" s="34"/>
      <c r="D20" s="32"/>
      <c r="E20" s="32"/>
      <c r="F20" s="32"/>
      <c r="G20" s="33"/>
    </row>
    <row r="21" spans="1:7" ht="15" customHeight="1">
      <c r="A21" s="34">
        <v>299</v>
      </c>
      <c r="B21" s="35" t="s">
        <v>52</v>
      </c>
      <c r="C21" s="34">
        <v>398</v>
      </c>
      <c r="D21" s="32"/>
      <c r="E21" s="32"/>
      <c r="F21" s="32"/>
      <c r="G21" s="33"/>
    </row>
    <row r="22" spans="1:7" s="54" customFormat="1" ht="15" customHeight="1">
      <c r="A22" s="50">
        <v>8</v>
      </c>
      <c r="B22" s="51" t="s">
        <v>94</v>
      </c>
      <c r="C22" s="50">
        <v>17295</v>
      </c>
      <c r="D22" s="52"/>
      <c r="E22" s="52"/>
      <c r="F22" s="52"/>
      <c r="G22" s="53"/>
    </row>
    <row r="23" spans="1:7" ht="15" customHeight="1">
      <c r="A23" s="34"/>
      <c r="B23" s="36" t="s">
        <v>53</v>
      </c>
      <c r="C23" s="34"/>
      <c r="D23" s="32"/>
      <c r="E23" s="32"/>
      <c r="F23" s="32"/>
      <c r="G23" s="33"/>
    </row>
    <row r="24" spans="1:7" ht="29.25" customHeight="1">
      <c r="A24" s="34">
        <v>376</v>
      </c>
      <c r="B24" s="35" t="s">
        <v>54</v>
      </c>
      <c r="C24" s="34">
        <v>968</v>
      </c>
      <c r="D24" s="32"/>
      <c r="E24" s="32"/>
      <c r="F24" s="32"/>
      <c r="G24" s="33"/>
    </row>
    <row r="25" spans="1:7" ht="15" customHeight="1">
      <c r="A25" s="34">
        <v>413</v>
      </c>
      <c r="B25" s="35" t="s">
        <v>55</v>
      </c>
      <c r="C25" s="34">
        <v>97</v>
      </c>
      <c r="D25" s="32"/>
      <c r="E25" s="32"/>
      <c r="F25" s="32"/>
      <c r="G25" s="33"/>
    </row>
    <row r="26" spans="1:7" s="54" customFormat="1" ht="15" customHeight="1">
      <c r="A26" s="50">
        <v>8</v>
      </c>
      <c r="B26" s="51" t="s">
        <v>94</v>
      </c>
      <c r="C26" s="50">
        <v>17295</v>
      </c>
      <c r="D26" s="52"/>
      <c r="E26" s="52"/>
      <c r="F26" s="52"/>
      <c r="G26" s="53"/>
    </row>
    <row r="27" spans="1:7" ht="15" customHeight="1">
      <c r="A27" s="34"/>
      <c r="B27" s="36" t="s">
        <v>56</v>
      </c>
      <c r="C27" s="34"/>
      <c r="D27" s="32"/>
      <c r="E27" s="32"/>
      <c r="F27" s="32"/>
      <c r="G27" s="33"/>
    </row>
    <row r="28" spans="1:7" ht="15" customHeight="1">
      <c r="A28" s="34">
        <v>422</v>
      </c>
      <c r="B28" s="35" t="s">
        <v>57</v>
      </c>
      <c r="C28" s="34">
        <v>20394</v>
      </c>
      <c r="D28" s="32"/>
      <c r="E28" s="32"/>
      <c r="F28" s="32"/>
      <c r="G28" s="33"/>
    </row>
    <row r="29" spans="1:7" ht="15" customHeight="1">
      <c r="A29" s="34">
        <v>656</v>
      </c>
      <c r="B29" s="35" t="s">
        <v>50</v>
      </c>
      <c r="C29" s="34">
        <v>154</v>
      </c>
      <c r="D29" s="32"/>
      <c r="E29" s="32"/>
      <c r="F29" s="32"/>
      <c r="G29" s="33"/>
    </row>
    <row r="30" spans="1:7" ht="15" customHeight="1">
      <c r="A30" s="34">
        <v>659</v>
      </c>
      <c r="B30" s="35" t="s">
        <v>58</v>
      </c>
      <c r="C30" s="34">
        <v>2340</v>
      </c>
      <c r="D30" s="32"/>
      <c r="E30" s="32"/>
      <c r="F30" s="32"/>
      <c r="G30" s="33"/>
    </row>
    <row r="31" spans="1:7" ht="15" customHeight="1">
      <c r="A31" s="34">
        <v>661</v>
      </c>
      <c r="B31" s="35" t="s">
        <v>59</v>
      </c>
      <c r="C31" s="34">
        <v>2930</v>
      </c>
      <c r="D31" s="32"/>
      <c r="E31" s="32"/>
      <c r="F31" s="32"/>
      <c r="G31" s="33"/>
    </row>
    <row r="32" spans="1:7" ht="30" customHeight="1">
      <c r="A32" s="34">
        <v>674</v>
      </c>
      <c r="B32" s="35" t="s">
        <v>60</v>
      </c>
      <c r="C32" s="34">
        <v>885</v>
      </c>
      <c r="D32" s="32"/>
      <c r="E32" s="32"/>
      <c r="F32" s="32"/>
      <c r="G32" s="33"/>
    </row>
    <row r="33" spans="1:7" ht="19.5" customHeight="1">
      <c r="A33" s="34">
        <v>685</v>
      </c>
      <c r="B33" s="35" t="s">
        <v>61</v>
      </c>
      <c r="C33" s="34">
        <v>2875</v>
      </c>
      <c r="D33" s="32"/>
      <c r="E33" s="32"/>
      <c r="F33" s="32"/>
      <c r="G33" s="33"/>
    </row>
    <row r="34" spans="1:7" s="54" customFormat="1" ht="15" customHeight="1">
      <c r="A34" s="50">
        <v>8</v>
      </c>
      <c r="B34" s="51" t="s">
        <v>94</v>
      </c>
      <c r="C34" s="50">
        <v>17294</v>
      </c>
      <c r="D34" s="52"/>
      <c r="E34" s="52"/>
      <c r="F34" s="52"/>
      <c r="G34" s="53"/>
    </row>
    <row r="35" spans="1:7" ht="15" customHeight="1">
      <c r="A35" s="34"/>
      <c r="B35" s="36" t="s">
        <v>62</v>
      </c>
      <c r="C35" s="34"/>
      <c r="D35" s="32"/>
      <c r="E35" s="32"/>
      <c r="F35" s="32"/>
      <c r="G35" s="33"/>
    </row>
    <row r="36" spans="1:7" ht="15" customHeight="1">
      <c r="A36" s="34">
        <v>724</v>
      </c>
      <c r="B36" s="35" t="s">
        <v>63</v>
      </c>
      <c r="C36" s="34">
        <v>3677</v>
      </c>
      <c r="D36" s="32"/>
      <c r="E36" s="32"/>
      <c r="F36" s="32"/>
      <c r="G36" s="33"/>
    </row>
    <row r="37" spans="1:7" ht="15" customHeight="1">
      <c r="A37" s="34">
        <v>734</v>
      </c>
      <c r="B37" s="35" t="s">
        <v>50</v>
      </c>
      <c r="C37" s="34">
        <v>1640</v>
      </c>
      <c r="D37" s="32"/>
      <c r="E37" s="32"/>
      <c r="F37" s="32"/>
      <c r="G37" s="33"/>
    </row>
    <row r="38" spans="1:7" ht="16.5" customHeight="1">
      <c r="A38" s="34">
        <v>738</v>
      </c>
      <c r="B38" s="35" t="s">
        <v>64</v>
      </c>
      <c r="C38" s="34">
        <v>126</v>
      </c>
      <c r="D38" s="32"/>
      <c r="E38" s="32"/>
      <c r="F38" s="32"/>
      <c r="G38" s="33"/>
    </row>
    <row r="39" spans="1:7" ht="15" customHeight="1">
      <c r="A39" s="34">
        <v>762</v>
      </c>
      <c r="B39" s="35" t="s">
        <v>65</v>
      </c>
      <c r="C39" s="34">
        <v>250</v>
      </c>
      <c r="D39" s="32"/>
      <c r="E39" s="32"/>
      <c r="F39" s="32"/>
      <c r="G39" s="33"/>
    </row>
    <row r="40" spans="1:7" ht="15" customHeight="1">
      <c r="A40" s="34">
        <v>769</v>
      </c>
      <c r="B40" s="35" t="s">
        <v>66</v>
      </c>
      <c r="C40" s="34">
        <v>3780</v>
      </c>
      <c r="D40" s="32"/>
      <c r="E40" s="32"/>
      <c r="F40" s="32"/>
      <c r="G40" s="33"/>
    </row>
    <row r="41" spans="1:7" ht="15" customHeight="1">
      <c r="A41" s="34">
        <v>775</v>
      </c>
      <c r="B41" s="35" t="s">
        <v>67</v>
      </c>
      <c r="C41" s="34">
        <v>747</v>
      </c>
      <c r="D41" s="32"/>
      <c r="E41" s="32"/>
      <c r="F41" s="32"/>
      <c r="G41" s="33"/>
    </row>
    <row r="42" spans="1:7" ht="15" customHeight="1">
      <c r="A42" s="34">
        <v>787</v>
      </c>
      <c r="B42" s="35" t="s">
        <v>68</v>
      </c>
      <c r="C42" s="34">
        <v>422</v>
      </c>
      <c r="D42" s="32"/>
      <c r="E42" s="32"/>
      <c r="F42" s="32"/>
      <c r="G42" s="33"/>
    </row>
    <row r="43" spans="1:7" s="54" customFormat="1" ht="15" customHeight="1">
      <c r="A43" s="50">
        <v>8</v>
      </c>
      <c r="B43" s="51" t="s">
        <v>94</v>
      </c>
      <c r="C43" s="50">
        <v>17295</v>
      </c>
      <c r="D43" s="52"/>
      <c r="E43" s="52"/>
      <c r="F43" s="52"/>
      <c r="G43" s="53"/>
    </row>
    <row r="44" spans="1:7" ht="15" customHeight="1">
      <c r="A44" s="34"/>
      <c r="B44" s="36" t="s">
        <v>69</v>
      </c>
      <c r="C44" s="34"/>
      <c r="D44" s="32"/>
      <c r="E44" s="32"/>
      <c r="F44" s="32"/>
      <c r="G44" s="33"/>
    </row>
    <row r="45" spans="1:7" ht="15" customHeight="1">
      <c r="A45" s="34">
        <v>773</v>
      </c>
      <c r="B45" s="35" t="s">
        <v>70</v>
      </c>
      <c r="C45" s="34">
        <v>928</v>
      </c>
      <c r="D45" s="32"/>
      <c r="E45" s="32"/>
      <c r="F45" s="32"/>
      <c r="G45" s="33"/>
    </row>
    <row r="46" spans="1:7" ht="15" customHeight="1">
      <c r="A46" s="34">
        <v>783</v>
      </c>
      <c r="B46" s="35" t="s">
        <v>71</v>
      </c>
      <c r="C46" s="34">
        <v>5183</v>
      </c>
      <c r="D46" s="32"/>
      <c r="E46" s="32"/>
      <c r="F46" s="32"/>
      <c r="G46" s="33"/>
    </row>
    <row r="47" spans="1:7" ht="15" customHeight="1">
      <c r="A47" s="34">
        <v>800</v>
      </c>
      <c r="B47" s="35" t="s">
        <v>72</v>
      </c>
      <c r="C47" s="34">
        <v>51</v>
      </c>
      <c r="D47" s="32"/>
      <c r="E47" s="32"/>
      <c r="F47" s="32"/>
      <c r="G47" s="33"/>
    </row>
    <row r="48" spans="1:7" ht="15" customHeight="1">
      <c r="A48" s="47">
        <v>847</v>
      </c>
      <c r="B48" s="46" t="s">
        <v>73</v>
      </c>
      <c r="C48" s="34">
        <v>1174</v>
      </c>
      <c r="D48" s="32"/>
      <c r="E48" s="32"/>
      <c r="F48" s="32"/>
      <c r="G48" s="33"/>
    </row>
    <row r="49" spans="1:7" ht="15" customHeight="1">
      <c r="A49" s="34">
        <v>861</v>
      </c>
      <c r="B49" s="35" t="s">
        <v>74</v>
      </c>
      <c r="C49" s="34">
        <v>7695</v>
      </c>
      <c r="D49" s="32"/>
      <c r="E49" s="32"/>
      <c r="F49" s="32"/>
      <c r="G49" s="33"/>
    </row>
    <row r="50" spans="1:7" ht="15" customHeight="1">
      <c r="A50" s="34">
        <v>836</v>
      </c>
      <c r="B50" s="35" t="s">
        <v>75</v>
      </c>
      <c r="C50" s="34">
        <v>23748</v>
      </c>
      <c r="D50" s="32"/>
      <c r="E50" s="32"/>
      <c r="F50" s="32"/>
      <c r="G50" s="33"/>
    </row>
    <row r="51" spans="1:7" s="54" customFormat="1" ht="15" customHeight="1">
      <c r="A51" s="50">
        <v>30</v>
      </c>
      <c r="B51" s="51" t="s">
        <v>94</v>
      </c>
      <c r="C51" s="50">
        <v>17310</v>
      </c>
      <c r="D51" s="52"/>
      <c r="E51" s="52"/>
      <c r="F51" s="52"/>
      <c r="G51" s="53"/>
    </row>
    <row r="52" spans="1:7" ht="15" customHeight="1">
      <c r="A52" s="34"/>
      <c r="B52" s="36" t="s">
        <v>76</v>
      </c>
      <c r="C52" s="34"/>
      <c r="D52" s="32"/>
      <c r="E52" s="32"/>
      <c r="F52" s="32"/>
      <c r="G52" s="33"/>
    </row>
    <row r="53" spans="1:7" ht="15" customHeight="1">
      <c r="A53" s="34">
        <v>111</v>
      </c>
      <c r="B53" s="35" t="s">
        <v>44</v>
      </c>
      <c r="C53" s="34">
        <v>1632</v>
      </c>
      <c r="D53" s="32"/>
      <c r="E53" s="32"/>
      <c r="F53" s="32"/>
      <c r="G53" s="33"/>
    </row>
    <row r="54" spans="1:7" ht="15" customHeight="1">
      <c r="A54" s="34">
        <v>647</v>
      </c>
      <c r="B54" s="35" t="s">
        <v>77</v>
      </c>
      <c r="C54" s="34">
        <v>14692</v>
      </c>
      <c r="D54" s="32"/>
      <c r="E54" s="32"/>
      <c r="F54" s="32"/>
      <c r="G54" s="33"/>
    </row>
    <row r="55" spans="1:7" ht="15" customHeight="1">
      <c r="A55" s="34">
        <v>850</v>
      </c>
      <c r="B55" s="35" t="s">
        <v>78</v>
      </c>
      <c r="C55" s="34">
        <v>20554</v>
      </c>
      <c r="D55" s="32"/>
      <c r="E55" s="32"/>
      <c r="F55" s="32"/>
      <c r="G55" s="33"/>
    </row>
    <row r="56" spans="1:7" ht="15" customHeight="1">
      <c r="A56" s="34">
        <v>900</v>
      </c>
      <c r="B56" s="35" t="s">
        <v>79</v>
      </c>
      <c r="C56" s="34">
        <v>4456</v>
      </c>
      <c r="D56" s="32"/>
      <c r="E56" s="32"/>
      <c r="F56" s="32"/>
      <c r="G56" s="33"/>
    </row>
    <row r="57" spans="1:7" ht="15" customHeight="1">
      <c r="A57" s="34">
        <v>977</v>
      </c>
      <c r="B57" s="35" t="s">
        <v>65</v>
      </c>
      <c r="C57" s="34">
        <v>241</v>
      </c>
      <c r="D57" s="32"/>
      <c r="E57" s="32"/>
      <c r="F57" s="32"/>
      <c r="G57" s="33"/>
    </row>
    <row r="58" spans="1:7" s="54" customFormat="1" ht="15" customHeight="1">
      <c r="A58" s="50">
        <v>30</v>
      </c>
      <c r="B58" s="51" t="s">
        <v>94</v>
      </c>
      <c r="C58" s="50">
        <v>17311</v>
      </c>
      <c r="D58" s="52"/>
      <c r="E58" s="52"/>
      <c r="F58" s="52"/>
      <c r="G58" s="53"/>
    </row>
    <row r="59" spans="1:7" ht="15" customHeight="1">
      <c r="A59" s="34"/>
      <c r="B59" s="36" t="s">
        <v>80</v>
      </c>
      <c r="C59" s="34"/>
      <c r="D59" s="32"/>
      <c r="E59" s="32"/>
      <c r="F59" s="32"/>
      <c r="G59" s="33"/>
    </row>
    <row r="60" spans="1:7" ht="29.25" customHeight="1">
      <c r="A60" s="34">
        <v>1014</v>
      </c>
      <c r="B60" s="35" t="s">
        <v>81</v>
      </c>
      <c r="C60" s="34">
        <v>136</v>
      </c>
      <c r="D60" s="32"/>
      <c r="E60" s="32"/>
      <c r="F60" s="32"/>
      <c r="G60" s="33"/>
    </row>
    <row r="61" spans="1:7" ht="29.25" customHeight="1">
      <c r="A61" s="34">
        <v>1018</v>
      </c>
      <c r="B61" s="35" t="s">
        <v>82</v>
      </c>
      <c r="C61" s="34">
        <v>516</v>
      </c>
      <c r="D61" s="32"/>
      <c r="E61" s="32"/>
      <c r="F61" s="32"/>
      <c r="G61" s="33"/>
    </row>
    <row r="62" spans="1:7" ht="30" customHeight="1">
      <c r="A62" s="34">
        <v>1030</v>
      </c>
      <c r="B62" s="48" t="s">
        <v>83</v>
      </c>
      <c r="C62" s="34">
        <v>16105</v>
      </c>
      <c r="D62" s="32"/>
      <c r="E62" s="32"/>
      <c r="F62" s="32"/>
      <c r="G62" s="33"/>
    </row>
    <row r="63" spans="1:7" ht="15" customHeight="1">
      <c r="A63" s="34">
        <v>1046</v>
      </c>
      <c r="B63" s="48" t="s">
        <v>84</v>
      </c>
      <c r="C63" s="34">
        <v>109</v>
      </c>
      <c r="D63" s="32"/>
      <c r="E63" s="32"/>
      <c r="F63" s="32"/>
      <c r="G63" s="33"/>
    </row>
    <row r="64" spans="1:7" ht="29.25" customHeight="1">
      <c r="A64" s="34">
        <v>1052</v>
      </c>
      <c r="B64" s="48" t="s">
        <v>85</v>
      </c>
      <c r="C64" s="34">
        <v>120</v>
      </c>
      <c r="D64" s="32"/>
      <c r="E64" s="32"/>
      <c r="F64" s="32"/>
      <c r="G64" s="33"/>
    </row>
    <row r="65" spans="1:7" ht="30" customHeight="1">
      <c r="A65" s="34">
        <v>1090</v>
      </c>
      <c r="B65" s="48" t="s">
        <v>86</v>
      </c>
      <c r="C65" s="34">
        <v>3470</v>
      </c>
      <c r="D65" s="32"/>
      <c r="E65" s="32"/>
      <c r="F65" s="32"/>
      <c r="G65" s="33"/>
    </row>
    <row r="66" spans="1:7" ht="30" customHeight="1">
      <c r="A66" s="34">
        <v>1163</v>
      </c>
      <c r="B66" s="48" t="s">
        <v>87</v>
      </c>
      <c r="C66" s="34">
        <v>4318</v>
      </c>
      <c r="D66" s="32"/>
      <c r="E66" s="32"/>
      <c r="F66" s="32"/>
      <c r="G66" s="33"/>
    </row>
    <row r="67" spans="1:7" ht="30.75" customHeight="1">
      <c r="A67" s="34">
        <v>1255</v>
      </c>
      <c r="B67" s="48" t="s">
        <v>85</v>
      </c>
      <c r="C67" s="34">
        <v>154</v>
      </c>
      <c r="D67" s="32"/>
      <c r="E67" s="32"/>
      <c r="F67" s="32"/>
      <c r="G67" s="33"/>
    </row>
    <row r="68" spans="1:7" s="54" customFormat="1" ht="15" customHeight="1">
      <c r="A68" s="50">
        <v>30</v>
      </c>
      <c r="B68" s="51" t="s">
        <v>94</v>
      </c>
      <c r="C68" s="50">
        <v>17310</v>
      </c>
      <c r="D68" s="52"/>
      <c r="E68" s="52"/>
      <c r="F68" s="52"/>
      <c r="G68" s="53"/>
    </row>
    <row r="69" spans="1:7" s="57" customFormat="1" ht="15" customHeight="1">
      <c r="A69" s="34"/>
      <c r="B69" s="36" t="s">
        <v>95</v>
      </c>
      <c r="C69" s="34"/>
      <c r="D69" s="55"/>
      <c r="E69" s="55"/>
      <c r="F69" s="55"/>
      <c r="G69" s="56"/>
    </row>
    <row r="70" spans="1:7" s="54" customFormat="1" ht="15" customHeight="1">
      <c r="A70" s="50">
        <v>30</v>
      </c>
      <c r="B70" s="51" t="s">
        <v>94</v>
      </c>
      <c r="C70" s="50">
        <v>17311</v>
      </c>
      <c r="D70" s="52"/>
      <c r="E70" s="52"/>
      <c r="F70" s="52"/>
      <c r="G70" s="53"/>
    </row>
    <row r="71" spans="1:7" ht="15" customHeight="1">
      <c r="A71" s="34"/>
      <c r="B71" s="49" t="s">
        <v>88</v>
      </c>
      <c r="C71" s="34"/>
      <c r="D71" s="32"/>
      <c r="E71" s="32"/>
      <c r="F71" s="32"/>
      <c r="G71" s="33"/>
    </row>
    <row r="72" spans="1:7" ht="30" customHeight="1">
      <c r="A72" s="34">
        <v>1155</v>
      </c>
      <c r="B72" s="48" t="s">
        <v>89</v>
      </c>
      <c r="C72" s="34">
        <v>6732</v>
      </c>
      <c r="D72" s="32"/>
      <c r="E72" s="32"/>
      <c r="F72" s="32"/>
      <c r="G72" s="33"/>
    </row>
    <row r="73" spans="1:7" ht="30.75" customHeight="1">
      <c r="A73" s="34">
        <v>1325</v>
      </c>
      <c r="B73" s="48" t="s">
        <v>87</v>
      </c>
      <c r="C73" s="34">
        <v>2693</v>
      </c>
      <c r="D73" s="32"/>
      <c r="E73" s="32"/>
      <c r="F73" s="32"/>
      <c r="G73" s="33"/>
    </row>
    <row r="74" spans="1:7" ht="30.75" customHeight="1">
      <c r="A74" s="34">
        <v>1327</v>
      </c>
      <c r="B74" s="48" t="s">
        <v>90</v>
      </c>
      <c r="C74" s="34">
        <v>899</v>
      </c>
      <c r="D74" s="32"/>
      <c r="E74" s="32"/>
      <c r="F74" s="32"/>
      <c r="G74" s="33"/>
    </row>
    <row r="75" spans="1:7" ht="30.75" customHeight="1">
      <c r="A75" s="34">
        <v>1361</v>
      </c>
      <c r="B75" s="48" t="s">
        <v>91</v>
      </c>
      <c r="C75" s="34">
        <v>647</v>
      </c>
      <c r="D75" s="32"/>
      <c r="E75" s="32"/>
      <c r="F75" s="32"/>
      <c r="G75" s="33"/>
    </row>
    <row r="76" spans="1:7" s="54" customFormat="1" ht="15" customHeight="1">
      <c r="A76" s="50">
        <v>30</v>
      </c>
      <c r="B76" s="51" t="s">
        <v>94</v>
      </c>
      <c r="C76" s="50">
        <v>17310</v>
      </c>
      <c r="D76" s="52"/>
      <c r="E76" s="52"/>
      <c r="F76" s="52"/>
      <c r="G76" s="53"/>
    </row>
    <row r="77" spans="1:7" ht="15" customHeight="1">
      <c r="A77" s="34"/>
      <c r="B77" s="49" t="s">
        <v>92</v>
      </c>
      <c r="C77" s="34"/>
      <c r="D77" s="32"/>
      <c r="E77" s="32"/>
      <c r="F77" s="32"/>
      <c r="G77" s="33"/>
    </row>
    <row r="78" spans="1:7" ht="30" customHeight="1">
      <c r="A78" s="34">
        <v>1431</v>
      </c>
      <c r="B78" s="48" t="s">
        <v>89</v>
      </c>
      <c r="C78" s="34">
        <v>9869</v>
      </c>
      <c r="D78" s="32"/>
      <c r="E78" s="32"/>
      <c r="F78" s="32"/>
      <c r="G78" s="33"/>
    </row>
    <row r="79" spans="1:7" ht="29.25" customHeight="1">
      <c r="A79" s="34">
        <v>1460</v>
      </c>
      <c r="B79" s="48" t="s">
        <v>90</v>
      </c>
      <c r="C79" s="34">
        <v>468</v>
      </c>
      <c r="D79" s="32"/>
      <c r="E79" s="32"/>
      <c r="F79" s="32"/>
      <c r="G79" s="33"/>
    </row>
    <row r="80" spans="1:3" ht="30.75" customHeight="1">
      <c r="A80" s="34">
        <v>1465</v>
      </c>
      <c r="B80" s="48" t="s">
        <v>90</v>
      </c>
      <c r="C80" s="34">
        <v>508</v>
      </c>
    </row>
    <row r="81" spans="1:3" ht="30" customHeight="1">
      <c r="A81" s="34">
        <v>1502</v>
      </c>
      <c r="B81" s="48" t="s">
        <v>93</v>
      </c>
      <c r="C81" s="34">
        <v>1083</v>
      </c>
    </row>
    <row r="82" spans="1:7" s="54" customFormat="1" ht="15" customHeight="1">
      <c r="A82" s="50">
        <v>30</v>
      </c>
      <c r="B82" s="51" t="s">
        <v>94</v>
      </c>
      <c r="C82" s="50">
        <v>17311</v>
      </c>
      <c r="D82" s="52"/>
      <c r="E82" s="52"/>
      <c r="F82" s="52"/>
      <c r="G82" s="53"/>
    </row>
    <row r="83" spans="1:3" s="40" customFormat="1" ht="15.75">
      <c r="A83" s="37"/>
      <c r="B83" s="38" t="s">
        <v>28</v>
      </c>
      <c r="C83" s="39">
        <f>C9+C10+C11+C12+C13+C14+C15+C18+C21+C24+C25+C28+C29+C30+C31+C32+C33+C36+C37+C38+C39+C40+C41+C42+C45+C46+C47+C48+C49+C50+C53+C54+C55+C56+C57+C60+C61+C62+C63+C64+C65+C66+C67+C72+C73+C74+C75+C78+C79+C80+C81</f>
        <v>180221</v>
      </c>
    </row>
    <row r="84" spans="1:3" s="40" customFormat="1" ht="15.75">
      <c r="A84" s="37"/>
      <c r="B84" s="38" t="s">
        <v>96</v>
      </c>
      <c r="C84" s="41">
        <f>C16+C19+C22+C26+C34+C43+C51+C58+C68+C70+C76+C82</f>
        <v>207632</v>
      </c>
    </row>
    <row r="85" spans="1:3" ht="15.75">
      <c r="A85" s="10" t="s">
        <v>32</v>
      </c>
      <c r="B85" s="10" t="s">
        <v>39</v>
      </c>
      <c r="C85" s="22">
        <v>31552</v>
      </c>
    </row>
    <row r="86" spans="1:3" s="2" customFormat="1" ht="15.75">
      <c r="A86" s="42"/>
      <c r="B86" s="38" t="s">
        <v>29</v>
      </c>
      <c r="C86" s="43">
        <f>C83+C84+C85</f>
        <v>419405</v>
      </c>
    </row>
    <row r="87" ht="16.5" customHeight="1"/>
    <row r="88" ht="15.75">
      <c r="A88" s="18" t="s">
        <v>97</v>
      </c>
    </row>
  </sheetData>
  <sheetProtection/>
  <mergeCells count="6">
    <mergeCell ref="A6:C6"/>
    <mergeCell ref="B1:C1"/>
    <mergeCell ref="B2:C2"/>
    <mergeCell ref="B3:C3"/>
    <mergeCell ref="A4:C4"/>
    <mergeCell ref="A5:C5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99" r:id="rId1"/>
  <rowBreaks count="1" manualBreakCount="1">
    <brk id="4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80" zoomScaleNormal="80" zoomScalePageLayoutView="0" workbookViewId="0" topLeftCell="A1">
      <selection activeCell="F18" sqref="F18"/>
    </sheetView>
  </sheetViews>
  <sheetFormatPr defaultColWidth="9.140625" defaultRowHeight="12.75"/>
  <cols>
    <col min="1" max="1" width="9.140625" style="1" customWidth="1"/>
    <col min="2" max="2" width="41.421875" style="1" customWidth="1"/>
    <col min="3" max="3" width="13.421875" style="1" customWidth="1"/>
    <col min="4" max="4" width="19.140625" style="1" customWidth="1"/>
    <col min="5" max="5" width="20.8515625" style="1" customWidth="1"/>
    <col min="6" max="8" width="9.140625" style="1" customWidth="1"/>
    <col min="9" max="9" width="34.140625" style="1" customWidth="1"/>
    <col min="10" max="10" width="12.421875" style="1" customWidth="1"/>
    <col min="11" max="11" width="12.28125" style="1" customWidth="1"/>
    <col min="12" max="12" width="12.8515625" style="1" customWidth="1"/>
    <col min="13" max="13" width="11.8515625" style="1" customWidth="1"/>
    <col min="14" max="16384" width="9.140625" style="1" customWidth="1"/>
  </cols>
  <sheetData>
    <row r="1" spans="5:13" ht="15.75" customHeight="1">
      <c r="E1" s="2" t="s">
        <v>10</v>
      </c>
      <c r="I1" s="65"/>
      <c r="J1" s="64" t="s">
        <v>17</v>
      </c>
      <c r="K1" s="66" t="s">
        <v>18</v>
      </c>
      <c r="L1" s="66"/>
      <c r="M1" s="64" t="s">
        <v>19</v>
      </c>
    </row>
    <row r="2" spans="5:13" ht="15.75">
      <c r="E2" s="1" t="s">
        <v>11</v>
      </c>
      <c r="I2" s="65"/>
      <c r="J2" s="64"/>
      <c r="K2" s="64" t="s">
        <v>20</v>
      </c>
      <c r="L2" s="64" t="s">
        <v>21</v>
      </c>
      <c r="M2" s="64"/>
    </row>
    <row r="3" spans="5:13" ht="15.75">
      <c r="E3" s="1" t="s">
        <v>12</v>
      </c>
      <c r="I3" s="65"/>
      <c r="J3" s="64"/>
      <c r="K3" s="64"/>
      <c r="L3" s="64"/>
      <c r="M3" s="64"/>
    </row>
    <row r="4" spans="5:13" ht="15.75">
      <c r="E4" s="1" t="s">
        <v>33</v>
      </c>
      <c r="I4" s="65"/>
      <c r="J4" s="64"/>
      <c r="K4" s="64"/>
      <c r="L4" s="64"/>
      <c r="M4" s="64"/>
    </row>
    <row r="5" spans="9:13" ht="15.75">
      <c r="I5" s="23"/>
      <c r="J5" s="23"/>
      <c r="K5" s="24"/>
      <c r="L5" s="23"/>
      <c r="M5" s="23"/>
    </row>
    <row r="6" spans="9:13" ht="15.75">
      <c r="I6" s="58" t="s">
        <v>30</v>
      </c>
      <c r="J6" s="26">
        <v>9661.2</v>
      </c>
      <c r="K6" s="26">
        <f>M6*6.91*12</f>
        <v>6882.36</v>
      </c>
      <c r="L6" s="26">
        <f>J6-K6</f>
        <v>2778.840000000001</v>
      </c>
      <c r="M6" s="25">
        <v>83</v>
      </c>
    </row>
    <row r="7" spans="1:13" ht="15.75">
      <c r="A7" s="67" t="s">
        <v>13</v>
      </c>
      <c r="B7" s="67"/>
      <c r="C7" s="67"/>
      <c r="D7" s="67"/>
      <c r="E7" s="67"/>
      <c r="I7" s="58" t="s">
        <v>31</v>
      </c>
      <c r="J7" s="26">
        <v>5238</v>
      </c>
      <c r="K7" s="26">
        <f>M7*6.91*12</f>
        <v>3731.3999999999996</v>
      </c>
      <c r="L7" s="26">
        <f>J7-K7</f>
        <v>1506.6000000000004</v>
      </c>
      <c r="M7" s="25">
        <v>45</v>
      </c>
    </row>
    <row r="8" spans="1:13" ht="15.75">
      <c r="A8" s="68" t="s">
        <v>40</v>
      </c>
      <c r="B8" s="68"/>
      <c r="C8" s="68"/>
      <c r="D8" s="68"/>
      <c r="E8" s="68"/>
      <c r="I8" s="30"/>
      <c r="J8" s="26"/>
      <c r="K8" s="26"/>
      <c r="L8" s="26">
        <f>J8-K8</f>
        <v>0</v>
      </c>
      <c r="M8" s="25"/>
    </row>
    <row r="9" spans="1:13" ht="15.75">
      <c r="A9" s="67" t="s">
        <v>34</v>
      </c>
      <c r="B9" s="67"/>
      <c r="C9" s="67"/>
      <c r="D9" s="67"/>
      <c r="E9" s="67"/>
      <c r="I9" s="27" t="s">
        <v>22</v>
      </c>
      <c r="J9" s="28"/>
      <c r="K9" s="28">
        <f>SUM(K6:K7)</f>
        <v>10613.759999999998</v>
      </c>
      <c r="L9" s="29">
        <f>SUM(L6:L7)</f>
        <v>4285.440000000001</v>
      </c>
      <c r="M9" s="27">
        <f>SUM(M6:M7)</f>
        <v>128</v>
      </c>
    </row>
    <row r="10" spans="1:5" ht="38.25" customHeight="1">
      <c r="A10" s="3"/>
      <c r="B10" s="3"/>
      <c r="C10" s="3"/>
      <c r="D10" s="3"/>
      <c r="E10" s="3"/>
    </row>
    <row r="12" spans="1:5" s="4" customFormat="1" ht="15.75">
      <c r="A12" s="22" t="s">
        <v>0</v>
      </c>
      <c r="B12" s="22" t="s">
        <v>1</v>
      </c>
      <c r="C12" s="22" t="s">
        <v>2</v>
      </c>
      <c r="D12" s="22" t="s">
        <v>3</v>
      </c>
      <c r="E12" s="22" t="s">
        <v>4</v>
      </c>
    </row>
    <row r="13" spans="1:5" ht="31.5">
      <c r="A13" s="5">
        <v>1</v>
      </c>
      <c r="B13" s="9" t="s">
        <v>35</v>
      </c>
      <c r="C13" s="5" t="s">
        <v>5</v>
      </c>
      <c r="D13" s="17">
        <v>3968</v>
      </c>
      <c r="E13" s="10"/>
    </row>
    <row r="14" spans="1:5" ht="31.5" customHeight="1">
      <c r="A14" s="5">
        <v>2</v>
      </c>
      <c r="B14" s="11" t="s">
        <v>6</v>
      </c>
      <c r="C14" s="5" t="s">
        <v>5</v>
      </c>
      <c r="D14" s="21">
        <f>приложение!C86</f>
        <v>419405</v>
      </c>
      <c r="E14" s="9" t="s">
        <v>7</v>
      </c>
    </row>
    <row r="15" spans="1:5" ht="30.75" customHeight="1">
      <c r="A15" s="6">
        <v>3</v>
      </c>
      <c r="B15" s="9" t="s">
        <v>8</v>
      </c>
      <c r="C15" s="5" t="s">
        <v>5</v>
      </c>
      <c r="D15" s="21">
        <v>348046</v>
      </c>
      <c r="E15" s="10"/>
    </row>
    <row r="16" spans="1:5" ht="33" customHeight="1">
      <c r="A16" s="6">
        <v>4</v>
      </c>
      <c r="B16" s="9" t="s">
        <v>37</v>
      </c>
      <c r="C16" s="5" t="s">
        <v>5</v>
      </c>
      <c r="D16" s="19">
        <f>SUM(D18:D19)</f>
        <v>4286</v>
      </c>
      <c r="E16" s="10"/>
    </row>
    <row r="17" spans="1:5" ht="15.75">
      <c r="A17" s="7"/>
      <c r="B17" s="13" t="s">
        <v>9</v>
      </c>
      <c r="C17" s="6"/>
      <c r="D17" s="20"/>
      <c r="E17" s="15"/>
    </row>
    <row r="18" spans="1:6" ht="15.75">
      <c r="A18" s="7"/>
      <c r="B18" s="14" t="s">
        <v>30</v>
      </c>
      <c r="C18" s="8" t="s">
        <v>5</v>
      </c>
      <c r="D18" s="8">
        <v>2779</v>
      </c>
      <c r="E18" s="16"/>
      <c r="F18" s="1" t="s">
        <v>98</v>
      </c>
    </row>
    <row r="19" spans="1:5" ht="15.75">
      <c r="A19" s="7"/>
      <c r="B19" s="14" t="s">
        <v>31</v>
      </c>
      <c r="C19" s="8" t="s">
        <v>5</v>
      </c>
      <c r="D19" s="8">
        <v>1507</v>
      </c>
      <c r="E19" s="16"/>
    </row>
    <row r="20" spans="1:5" ht="31.5">
      <c r="A20" s="5">
        <v>5</v>
      </c>
      <c r="B20" s="12" t="s">
        <v>36</v>
      </c>
      <c r="C20" s="5" t="s">
        <v>5</v>
      </c>
      <c r="D20" s="21">
        <f>D13-D14+D15+D16</f>
        <v>-63105</v>
      </c>
      <c r="E20" s="10"/>
    </row>
    <row r="21" ht="15.75">
      <c r="C21" s="3"/>
    </row>
    <row r="22" ht="15.75">
      <c r="C22" s="3"/>
    </row>
    <row r="23" ht="15.75">
      <c r="A23" s="2" t="s">
        <v>14</v>
      </c>
    </row>
    <row r="26" ht="15.75">
      <c r="A26" s="1" t="s">
        <v>15</v>
      </c>
    </row>
    <row r="27" spans="1:5" ht="12" customHeight="1">
      <c r="A27" s="69" t="s">
        <v>16</v>
      </c>
      <c r="B27" s="69"/>
      <c r="C27" s="69"/>
      <c r="D27" s="69"/>
      <c r="E27" s="69"/>
    </row>
    <row r="33" ht="15.75">
      <c r="A33" s="18" t="s">
        <v>97</v>
      </c>
    </row>
  </sheetData>
  <sheetProtection/>
  <mergeCells count="10">
    <mergeCell ref="A7:E7"/>
    <mergeCell ref="A8:E8"/>
    <mergeCell ref="A9:E9"/>
    <mergeCell ref="A27:E27"/>
    <mergeCell ref="M1:M4"/>
    <mergeCell ref="K2:K4"/>
    <mergeCell ref="L2:L4"/>
    <mergeCell ref="I1:I4"/>
    <mergeCell ref="J1:J4"/>
    <mergeCell ref="K1:L1"/>
  </mergeCells>
  <printOptions/>
  <pageMargins left="0.75" right="0.75" top="1" bottom="1" header="0.5" footer="0.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</cp:lastModifiedBy>
  <cp:lastPrinted>2013-01-28T05:29:51Z</cp:lastPrinted>
  <dcterms:created xsi:type="dcterms:W3CDTF">1996-10-08T23:32:33Z</dcterms:created>
  <dcterms:modified xsi:type="dcterms:W3CDTF">2013-07-24T08:13:08Z</dcterms:modified>
  <cp:category/>
  <cp:version/>
  <cp:contentType/>
  <cp:contentStatus/>
</cp:coreProperties>
</file>