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  <sheet name="Отчет" sheetId="2" r:id="rId2"/>
  </sheets>
  <definedNames>
    <definedName name="_xlnm.Print_Area" localSheetId="1">'Отчет'!$A$1:$F$34</definedName>
    <definedName name="_xlnm.Print_Area" localSheetId="0">'Приложение'!$A$1:$C$78</definedName>
  </definedNames>
  <calcPr fullCalcOnLoad="1"/>
</workbook>
</file>

<file path=xl/sharedStrings.xml><?xml version="1.0" encoding="utf-8"?>
<sst xmlns="http://schemas.openxmlformats.org/spreadsheetml/2006/main" count="122" uniqueCount="93">
  <si>
    <t>№ п/п</t>
  </si>
  <si>
    <t>Наименование статей</t>
  </si>
  <si>
    <t>Ед.изм.</t>
  </si>
  <si>
    <t>Сумма, руб.</t>
  </si>
  <si>
    <t>Примечание</t>
  </si>
  <si>
    <t>руб.</t>
  </si>
  <si>
    <t>Выполнено работ всего</t>
  </si>
  <si>
    <t>Приложение № 1 к настоящему отчету</t>
  </si>
  <si>
    <t>Средства полученные от собственников жилых помещений.</t>
  </si>
  <si>
    <t>в т.ч.</t>
  </si>
  <si>
    <t>"Утверждаю"</t>
  </si>
  <si>
    <t>Директор ООО "Жилсоюз"</t>
  </si>
  <si>
    <t>____________ Л.С.Ильина</t>
  </si>
  <si>
    <t>Отчет о расходе средств</t>
  </si>
  <si>
    <r>
      <t xml:space="preserve">Отчет принял: </t>
    </r>
    <r>
      <rPr>
        <sz val="12"/>
        <rFont val="Times New Roman"/>
        <family val="1"/>
      </rPr>
      <t>Уполномоченный представитель собственников помещений МКД</t>
    </r>
  </si>
  <si>
    <t>______________________________________________________________________________</t>
  </si>
  <si>
    <t xml:space="preserve">                  Подпись                                 Ф.И.О.                                                    № кв.                                         Дата</t>
  </si>
  <si>
    <t>Всего получено средств от нежилых помещений за год, руб.</t>
  </si>
  <si>
    <t>Средства направляемые:</t>
  </si>
  <si>
    <t>Долг за содержание</t>
  </si>
  <si>
    <t>Площадь помещения,  кв.м</t>
  </si>
  <si>
    <t>на содержание ОИ дома</t>
  </si>
  <si>
    <t>на тек.р-т ОИ дома</t>
  </si>
  <si>
    <t>Всего:</t>
  </si>
  <si>
    <r>
      <t xml:space="preserve">по договору № 46 от 01.01.2009 г., многоквартирного дома </t>
    </r>
    <r>
      <rPr>
        <b/>
        <sz val="12"/>
        <rFont val="Times New Roman"/>
        <family val="1"/>
      </rPr>
      <t xml:space="preserve">№ 18 по ул. Космонавтов </t>
    </r>
  </si>
  <si>
    <t xml:space="preserve">                                                                   Приложение № 1</t>
  </si>
  <si>
    <t>Перечень</t>
  </si>
  <si>
    <t>№ акта</t>
  </si>
  <si>
    <t>Наименование работ</t>
  </si>
  <si>
    <t>Стоимость работ, руб.</t>
  </si>
  <si>
    <t>Итого по текущему ремонту</t>
  </si>
  <si>
    <t>Всего по договору</t>
  </si>
  <si>
    <t>ИП Давыдов А.А.</t>
  </si>
  <si>
    <t>ИП Белоконь Е.А.</t>
  </si>
  <si>
    <t>ИП Белоконь Е.А. (01.06.2011)</t>
  </si>
  <si>
    <r>
      <t xml:space="preserve">выполненных работ по договору № 46 от 01.01.2009 г., многоквартирного дома </t>
    </r>
    <r>
      <rPr>
        <b/>
        <sz val="10"/>
        <rFont val="Times New Roman"/>
        <family val="1"/>
      </rPr>
      <t xml:space="preserve">№ 18 по ул. Космонавтов </t>
    </r>
  </si>
  <si>
    <t>сч.-фактура</t>
  </si>
  <si>
    <t>Средства полученные от собственников нежилых помещений</t>
  </si>
  <si>
    <t>"___" ____________2013г.</t>
  </si>
  <si>
    <t>за 2012г.</t>
  </si>
  <si>
    <t>Фактический остаток средств на 01.01.2012г.</t>
  </si>
  <si>
    <r>
      <t xml:space="preserve">Всего остаток средств </t>
    </r>
    <r>
      <rPr>
        <sz val="12"/>
        <rFont val="Times New Roman"/>
        <family val="1"/>
      </rPr>
      <t>на 01.01.2013г..                                                                                                  (стр.1-стр.2+стр.3+стр.4)</t>
    </r>
  </si>
  <si>
    <t>к отчету о расходе средств за 2012г.</t>
  </si>
  <si>
    <t xml:space="preserve">Вывоз и захоронение ТБО </t>
  </si>
  <si>
    <t>январь</t>
  </si>
  <si>
    <t>Обрезка спиливание деревьев высотой от 9м до 20м</t>
  </si>
  <si>
    <t xml:space="preserve">Обрезка спиливание деревьев высотой от 9м </t>
  </si>
  <si>
    <t>Смена сгона</t>
  </si>
  <si>
    <t>Ремонт трубопровода</t>
  </si>
  <si>
    <t>февраль</t>
  </si>
  <si>
    <t>Смена доводчика, регулировка доводчика, установка магнитной пластины (под. № 2)</t>
  </si>
  <si>
    <t>Замена стояка ГВС</t>
  </si>
  <si>
    <t>март</t>
  </si>
  <si>
    <t>апрель</t>
  </si>
  <si>
    <t>Ремонт лавочек</t>
  </si>
  <si>
    <t>Частичный ремонт водосточной трубы</t>
  </si>
  <si>
    <t>май</t>
  </si>
  <si>
    <t>Установка и покраска ограждения</t>
  </si>
  <si>
    <t>Смена доводчика (под. № 2), доставка земли для газона</t>
  </si>
  <si>
    <t>июль</t>
  </si>
  <si>
    <t>Установка урны, под № 4</t>
  </si>
  <si>
    <t>август</t>
  </si>
  <si>
    <t xml:space="preserve">Смена доводчика, под. № 1 </t>
  </si>
  <si>
    <t>сентябрь</t>
  </si>
  <si>
    <t>Подготовка системы отопления к зиме</t>
  </si>
  <si>
    <t>Установка общедомового счетчика ХВС</t>
  </si>
  <si>
    <t>Дезинсекция подвального помещения</t>
  </si>
  <si>
    <t>Текущий ремонт внутридомовой инженерной системы электроснабжения</t>
  </si>
  <si>
    <t>Текущий ремонт внутридомовой инженерной системы отопления (смена сгона)</t>
  </si>
  <si>
    <t>октябрь</t>
  </si>
  <si>
    <t>Регулировка дверного доводчика, под. № 4</t>
  </si>
  <si>
    <t>Текущий ремонт фасада (смена стекол)</t>
  </si>
  <si>
    <t>Текущий ремонт помещений подъездов (закрытие чердаков)</t>
  </si>
  <si>
    <t>Текущий ремонт внутридомовой инженерной системы отопления (смена вентиля)</t>
  </si>
  <si>
    <t xml:space="preserve">Текущий ремонт внутридомовой инженерной системы отопления </t>
  </si>
  <si>
    <t>Текущий ремонт внутридомовой инженерной системы канализации</t>
  </si>
  <si>
    <t>ноябрь</t>
  </si>
  <si>
    <t>Спиливание деревьев под корень, распиловка, погрузка на транспорт, вывоз на городскую свалку, разгрузка</t>
  </si>
  <si>
    <t>Текущий ремонт внутридомовой инженерной системы электроснабжения (смена выключателя)</t>
  </si>
  <si>
    <t>Текущий ремонт внутридомовой инженерной системы отопления (смена трубопровода)</t>
  </si>
  <si>
    <t>Установка штанги, регулировка доводчика (под. №4), регулировка доводчика (под. № 1)</t>
  </si>
  <si>
    <t>Текущий ремонт внутридомовой инженерной системы отопления (установка крана)</t>
  </si>
  <si>
    <t>декабрь</t>
  </si>
  <si>
    <t>Текущий ремонт внутридомовой инженерной системы отопления</t>
  </si>
  <si>
    <t>Текущий ремонт внутридомовой инженерной системы холодного водоснабжения</t>
  </si>
  <si>
    <t>Регулировка, смена доводчика под. № 4</t>
  </si>
  <si>
    <t xml:space="preserve">Распиловка деревьев, погрузка частей деревьев на транспорт, вывоз на городскую свалку, разгрузка </t>
  </si>
  <si>
    <t>Итого по содержанию общего имущества</t>
  </si>
  <si>
    <t>Содержание общего имущества</t>
  </si>
  <si>
    <t>июнь</t>
  </si>
  <si>
    <t>Певцова Е.В.</t>
  </si>
  <si>
    <t>ИП Певцова Е.В.</t>
  </si>
  <si>
    <t>Исполнитель: Экономист Юдина И.А., 4-21-99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</si>
</sst>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" fontId="7" fillId="3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1" fontId="8" fillId="0" borderId="10" xfId="0" applyNumberFormat="1" applyFont="1" applyFill="1" applyBorder="1" applyAlignment="1">
      <alignment vertical="justify"/>
    </xf>
    <xf numFmtId="1" fontId="8" fillId="4" borderId="10" xfId="0" applyNumberFormat="1" applyFont="1" applyFill="1" applyBorder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wrapText="1"/>
    </xf>
    <xf numFmtId="0" fontId="7" fillId="24" borderId="10" xfId="0" applyFont="1" applyFill="1" applyBorder="1" applyAlignment="1">
      <alignment vertical="justify"/>
    </xf>
    <xf numFmtId="0" fontId="1" fillId="24" borderId="10" xfId="0" applyFont="1" applyFill="1" applyBorder="1" applyAlignment="1">
      <alignment/>
    </xf>
    <xf numFmtId="1" fontId="7" fillId="24" borderId="10" xfId="0" applyNumberFormat="1" applyFont="1" applyFill="1" applyBorder="1" applyAlignment="1">
      <alignment vertical="justify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left" vertical="top" wrapText="1"/>
    </xf>
    <xf numFmtId="0" fontId="1" fillId="22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wrapText="1"/>
    </xf>
    <xf numFmtId="0" fontId="1" fillId="22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60" zoomScaleNormal="150" zoomScalePageLayoutView="0" workbookViewId="0" topLeftCell="A1">
      <selection activeCell="B3" sqref="B3:C3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18.7109375" style="1" customWidth="1"/>
    <col min="4" max="16384" width="9.140625" style="1" customWidth="1"/>
  </cols>
  <sheetData>
    <row r="1" spans="2:3" ht="15.75">
      <c r="B1" s="55" t="s">
        <v>25</v>
      </c>
      <c r="C1" s="55"/>
    </row>
    <row r="2" spans="2:3" ht="15.75">
      <c r="B2" s="55" t="s">
        <v>42</v>
      </c>
      <c r="C2" s="55"/>
    </row>
    <row r="3" spans="2:3" ht="15.75">
      <c r="B3" s="56"/>
      <c r="C3" s="56"/>
    </row>
    <row r="4" spans="1:5" ht="15.75">
      <c r="A4" s="57" t="s">
        <v>26</v>
      </c>
      <c r="B4" s="57"/>
      <c r="C4" s="57"/>
      <c r="D4" s="44"/>
      <c r="E4" s="44"/>
    </row>
    <row r="5" spans="1:5" ht="15.75">
      <c r="A5" s="58" t="s">
        <v>35</v>
      </c>
      <c r="B5" s="58"/>
      <c r="C5" s="58"/>
      <c r="D5" s="45"/>
      <c r="E5" s="45"/>
    </row>
    <row r="6" spans="1:3" ht="16.5">
      <c r="A6" s="54"/>
      <c r="B6" s="54"/>
      <c r="C6" s="54"/>
    </row>
    <row r="7" spans="1:7" ht="36.75" customHeight="1">
      <c r="A7" s="29" t="s">
        <v>27</v>
      </c>
      <c r="B7" s="29" t="s">
        <v>28</v>
      </c>
      <c r="C7" s="29" t="s">
        <v>29</v>
      </c>
      <c r="D7" s="30"/>
      <c r="E7" s="30"/>
      <c r="F7" s="30"/>
      <c r="G7" s="31"/>
    </row>
    <row r="8" spans="1:7" ht="15" customHeight="1">
      <c r="A8" s="32"/>
      <c r="B8" s="33" t="s">
        <v>44</v>
      </c>
      <c r="C8" s="32"/>
      <c r="D8" s="30"/>
      <c r="E8" s="30"/>
      <c r="F8" s="30"/>
      <c r="G8" s="31"/>
    </row>
    <row r="9" spans="1:7" ht="15" customHeight="1">
      <c r="A9" s="34">
        <v>19</v>
      </c>
      <c r="B9" s="35" t="s">
        <v>45</v>
      </c>
      <c r="C9" s="34">
        <v>3428</v>
      </c>
      <c r="D9" s="30"/>
      <c r="E9" s="30"/>
      <c r="F9" s="30"/>
      <c r="G9" s="31"/>
    </row>
    <row r="10" spans="1:7" ht="15" customHeight="1">
      <c r="A10" s="34">
        <v>26</v>
      </c>
      <c r="B10" s="35" t="s">
        <v>46</v>
      </c>
      <c r="C10" s="34">
        <v>878</v>
      </c>
      <c r="D10" s="30"/>
      <c r="E10" s="30"/>
      <c r="F10" s="30"/>
      <c r="G10" s="31"/>
    </row>
    <row r="11" spans="1:7" ht="15" customHeight="1">
      <c r="A11" s="34">
        <v>69</v>
      </c>
      <c r="B11" s="35" t="s">
        <v>47</v>
      </c>
      <c r="C11" s="34">
        <v>117</v>
      </c>
      <c r="D11" s="30"/>
      <c r="E11" s="30"/>
      <c r="F11" s="30"/>
      <c r="G11" s="31"/>
    </row>
    <row r="12" spans="1:7" ht="15" customHeight="1">
      <c r="A12" s="34">
        <v>84</v>
      </c>
      <c r="B12" s="35" t="s">
        <v>48</v>
      </c>
      <c r="C12" s="34">
        <v>1371</v>
      </c>
      <c r="D12" s="30"/>
      <c r="E12" s="30"/>
      <c r="F12" s="30"/>
      <c r="G12" s="31"/>
    </row>
    <row r="13" spans="1:7" s="72" customFormat="1" ht="15" customHeight="1">
      <c r="A13" s="68">
        <v>3</v>
      </c>
      <c r="B13" s="69" t="s">
        <v>88</v>
      </c>
      <c r="C13" s="68">
        <v>21229</v>
      </c>
      <c r="D13" s="70"/>
      <c r="E13" s="70"/>
      <c r="F13" s="70"/>
      <c r="G13" s="71"/>
    </row>
    <row r="14" spans="1:7" ht="15" customHeight="1">
      <c r="A14" s="34"/>
      <c r="B14" s="36" t="s">
        <v>49</v>
      </c>
      <c r="C14" s="34"/>
      <c r="D14" s="30"/>
      <c r="E14" s="30"/>
      <c r="F14" s="30"/>
      <c r="G14" s="31"/>
    </row>
    <row r="15" spans="1:7" ht="33.75" customHeight="1">
      <c r="A15" s="34">
        <v>114</v>
      </c>
      <c r="B15" s="35" t="s">
        <v>50</v>
      </c>
      <c r="C15" s="34">
        <v>2232</v>
      </c>
      <c r="D15" s="30"/>
      <c r="E15" s="30"/>
      <c r="F15" s="30"/>
      <c r="G15" s="31"/>
    </row>
    <row r="16" spans="1:7" ht="15" customHeight="1">
      <c r="A16" s="34">
        <v>167</v>
      </c>
      <c r="B16" s="46" t="s">
        <v>51</v>
      </c>
      <c r="C16" s="34">
        <v>3420</v>
      </c>
      <c r="D16" s="30"/>
      <c r="E16" s="30"/>
      <c r="F16" s="30"/>
      <c r="G16" s="31"/>
    </row>
    <row r="17" spans="1:7" ht="15" customHeight="1">
      <c r="A17" s="34">
        <v>171</v>
      </c>
      <c r="B17" s="35" t="s">
        <v>51</v>
      </c>
      <c r="C17" s="34">
        <v>8441</v>
      </c>
      <c r="D17" s="30"/>
      <c r="E17" s="30"/>
      <c r="F17" s="30"/>
      <c r="G17" s="31"/>
    </row>
    <row r="18" spans="1:7" s="72" customFormat="1" ht="15" customHeight="1">
      <c r="A18" s="68">
        <v>3</v>
      </c>
      <c r="B18" s="69" t="s">
        <v>88</v>
      </c>
      <c r="C18" s="68">
        <v>21229</v>
      </c>
      <c r="D18" s="70"/>
      <c r="E18" s="70"/>
      <c r="F18" s="70"/>
      <c r="G18" s="71"/>
    </row>
    <row r="19" spans="1:7" ht="15" customHeight="1">
      <c r="A19" s="34"/>
      <c r="B19" s="36" t="s">
        <v>52</v>
      </c>
      <c r="C19" s="34"/>
      <c r="D19" s="30"/>
      <c r="E19" s="30"/>
      <c r="F19" s="30"/>
      <c r="G19" s="31"/>
    </row>
    <row r="20" spans="1:7" ht="15" customHeight="1">
      <c r="A20" s="34">
        <v>327</v>
      </c>
      <c r="B20" s="35" t="s">
        <v>47</v>
      </c>
      <c r="C20" s="34">
        <v>1619</v>
      </c>
      <c r="D20" s="30"/>
      <c r="E20" s="30"/>
      <c r="F20" s="30"/>
      <c r="G20" s="31"/>
    </row>
    <row r="21" spans="1:7" s="72" customFormat="1" ht="15" customHeight="1">
      <c r="A21" s="68">
        <v>3</v>
      </c>
      <c r="B21" s="69" t="s">
        <v>88</v>
      </c>
      <c r="C21" s="68">
        <v>21229</v>
      </c>
      <c r="D21" s="70"/>
      <c r="E21" s="70"/>
      <c r="F21" s="70"/>
      <c r="G21" s="71"/>
    </row>
    <row r="22" spans="1:7" ht="15" customHeight="1">
      <c r="A22" s="34"/>
      <c r="B22" s="36" t="s">
        <v>53</v>
      </c>
      <c r="C22" s="34"/>
      <c r="D22" s="30"/>
      <c r="E22" s="30"/>
      <c r="F22" s="30"/>
      <c r="G22" s="31"/>
    </row>
    <row r="23" spans="1:7" ht="15" customHeight="1">
      <c r="A23" s="34">
        <v>549</v>
      </c>
      <c r="B23" s="35" t="s">
        <v>54</v>
      </c>
      <c r="C23" s="34">
        <v>732</v>
      </c>
      <c r="D23" s="30"/>
      <c r="E23" s="30"/>
      <c r="F23" s="30"/>
      <c r="G23" s="31"/>
    </row>
    <row r="24" spans="1:7" ht="15.75" customHeight="1">
      <c r="A24" s="34">
        <v>563</v>
      </c>
      <c r="B24" s="35" t="s">
        <v>55</v>
      </c>
      <c r="C24" s="34">
        <v>1888</v>
      </c>
      <c r="D24" s="30"/>
      <c r="E24" s="30"/>
      <c r="F24" s="30"/>
      <c r="G24" s="31"/>
    </row>
    <row r="25" spans="1:7" s="72" customFormat="1" ht="15" customHeight="1">
      <c r="A25" s="68">
        <v>3</v>
      </c>
      <c r="B25" s="69" t="s">
        <v>88</v>
      </c>
      <c r="C25" s="68">
        <v>21229</v>
      </c>
      <c r="D25" s="70"/>
      <c r="E25" s="70"/>
      <c r="F25" s="70"/>
      <c r="G25" s="71"/>
    </row>
    <row r="26" spans="1:7" ht="15" customHeight="1">
      <c r="A26" s="34"/>
      <c r="B26" s="36" t="s">
        <v>56</v>
      </c>
      <c r="C26" s="34"/>
      <c r="D26" s="30"/>
      <c r="E26" s="30"/>
      <c r="F26" s="30"/>
      <c r="G26" s="31"/>
    </row>
    <row r="27" spans="1:7" ht="15" customHeight="1">
      <c r="A27" s="34">
        <v>583</v>
      </c>
      <c r="B27" s="35" t="s">
        <v>57</v>
      </c>
      <c r="C27" s="34">
        <v>11743</v>
      </c>
      <c r="D27" s="30"/>
      <c r="E27" s="30"/>
      <c r="F27" s="30"/>
      <c r="G27" s="31"/>
    </row>
    <row r="28" spans="1:7" ht="17.25" customHeight="1">
      <c r="A28" s="34">
        <v>686</v>
      </c>
      <c r="B28" s="35" t="s">
        <v>58</v>
      </c>
      <c r="C28" s="34">
        <v>4674</v>
      </c>
      <c r="D28" s="30"/>
      <c r="E28" s="30"/>
      <c r="F28" s="30"/>
      <c r="G28" s="31"/>
    </row>
    <row r="29" spans="1:7" s="72" customFormat="1" ht="15" customHeight="1">
      <c r="A29" s="68">
        <v>3</v>
      </c>
      <c r="B29" s="69" t="s">
        <v>88</v>
      </c>
      <c r="C29" s="68">
        <v>21229</v>
      </c>
      <c r="D29" s="70"/>
      <c r="E29" s="70"/>
      <c r="F29" s="70"/>
      <c r="G29" s="71"/>
    </row>
    <row r="30" spans="1:7" ht="17.25" customHeight="1">
      <c r="A30" s="34"/>
      <c r="B30" s="36" t="s">
        <v>89</v>
      </c>
      <c r="C30" s="34"/>
      <c r="D30" s="30"/>
      <c r="E30" s="30"/>
      <c r="F30" s="30"/>
      <c r="G30" s="31"/>
    </row>
    <row r="31" spans="1:7" s="72" customFormat="1" ht="15" customHeight="1">
      <c r="A31" s="68">
        <v>3</v>
      </c>
      <c r="B31" s="69" t="s">
        <v>88</v>
      </c>
      <c r="C31" s="68">
        <v>21228</v>
      </c>
      <c r="D31" s="70"/>
      <c r="E31" s="70"/>
      <c r="F31" s="70"/>
      <c r="G31" s="71"/>
    </row>
    <row r="32" spans="1:7" ht="15" customHeight="1">
      <c r="A32" s="34"/>
      <c r="B32" s="36" t="s">
        <v>59</v>
      </c>
      <c r="C32" s="34"/>
      <c r="D32" s="30"/>
      <c r="E32" s="30"/>
      <c r="F32" s="30"/>
      <c r="G32" s="31"/>
    </row>
    <row r="33" spans="1:7" ht="15" customHeight="1">
      <c r="A33" s="34">
        <v>894</v>
      </c>
      <c r="B33" s="35" t="s">
        <v>60</v>
      </c>
      <c r="C33" s="34">
        <v>1069</v>
      </c>
      <c r="D33" s="30"/>
      <c r="E33" s="30"/>
      <c r="F33" s="30"/>
      <c r="G33" s="31"/>
    </row>
    <row r="34" spans="1:7" s="72" customFormat="1" ht="15" customHeight="1">
      <c r="A34" s="68">
        <v>27</v>
      </c>
      <c r="B34" s="69" t="s">
        <v>88</v>
      </c>
      <c r="C34" s="68">
        <v>19418</v>
      </c>
      <c r="D34" s="70"/>
      <c r="E34" s="70"/>
      <c r="F34" s="70"/>
      <c r="G34" s="71"/>
    </row>
    <row r="35" spans="1:7" ht="15" customHeight="1">
      <c r="A35" s="34"/>
      <c r="B35" s="36" t="s">
        <v>61</v>
      </c>
      <c r="C35" s="34"/>
      <c r="D35" s="30"/>
      <c r="E35" s="30"/>
      <c r="F35" s="30"/>
      <c r="G35" s="31"/>
    </row>
    <row r="36" spans="1:7" ht="15" customHeight="1">
      <c r="A36" s="34">
        <v>978</v>
      </c>
      <c r="B36" s="35" t="s">
        <v>62</v>
      </c>
      <c r="C36" s="34">
        <v>1822</v>
      </c>
      <c r="D36" s="30"/>
      <c r="E36" s="30"/>
      <c r="F36" s="30"/>
      <c r="G36" s="31"/>
    </row>
    <row r="37" spans="1:7" s="72" customFormat="1" ht="15" customHeight="1">
      <c r="A37" s="68">
        <v>27</v>
      </c>
      <c r="B37" s="69" t="s">
        <v>88</v>
      </c>
      <c r="C37" s="68">
        <v>19418</v>
      </c>
      <c r="D37" s="70"/>
      <c r="E37" s="70"/>
      <c r="F37" s="70"/>
      <c r="G37" s="71"/>
    </row>
    <row r="38" spans="1:7" ht="15" customHeight="1">
      <c r="A38" s="34"/>
      <c r="B38" s="36" t="s">
        <v>63</v>
      </c>
      <c r="C38" s="34"/>
      <c r="D38" s="30"/>
      <c r="E38" s="30"/>
      <c r="F38" s="30"/>
      <c r="G38" s="31"/>
    </row>
    <row r="39" spans="1:7" ht="15" customHeight="1">
      <c r="A39" s="34">
        <v>425</v>
      </c>
      <c r="B39" s="35" t="s">
        <v>64</v>
      </c>
      <c r="C39" s="34">
        <v>21698</v>
      </c>
      <c r="D39" s="30"/>
      <c r="E39" s="30"/>
      <c r="F39" s="30"/>
      <c r="G39" s="31"/>
    </row>
    <row r="40" spans="1:7" ht="15" customHeight="1">
      <c r="A40" s="34">
        <v>610</v>
      </c>
      <c r="B40" s="35" t="s">
        <v>65</v>
      </c>
      <c r="C40" s="34">
        <v>14561</v>
      </c>
      <c r="D40" s="30"/>
      <c r="E40" s="30"/>
      <c r="F40" s="30"/>
      <c r="G40" s="31"/>
    </row>
    <row r="41" spans="1:7" ht="15" customHeight="1">
      <c r="A41" s="34">
        <v>817</v>
      </c>
      <c r="B41" s="35" t="s">
        <v>66</v>
      </c>
      <c r="C41" s="34">
        <v>2959</v>
      </c>
      <c r="D41" s="30"/>
      <c r="E41" s="30"/>
      <c r="F41" s="30"/>
      <c r="G41" s="31"/>
    </row>
    <row r="42" spans="1:7" ht="31.5" customHeight="1">
      <c r="A42" s="34">
        <v>1017</v>
      </c>
      <c r="B42" s="35" t="s">
        <v>67</v>
      </c>
      <c r="C42" s="34">
        <v>163</v>
      </c>
      <c r="D42" s="30"/>
      <c r="E42" s="30"/>
      <c r="F42" s="30"/>
      <c r="G42" s="31"/>
    </row>
    <row r="43" spans="1:7" ht="32.25" customHeight="1">
      <c r="A43" s="34">
        <v>1113</v>
      </c>
      <c r="B43" s="35" t="s">
        <v>68</v>
      </c>
      <c r="C43" s="34">
        <v>120</v>
      </c>
      <c r="D43" s="30"/>
      <c r="E43" s="30"/>
      <c r="F43" s="30"/>
      <c r="G43" s="31"/>
    </row>
    <row r="44" spans="1:7" s="72" customFormat="1" ht="14.25" customHeight="1">
      <c r="A44" s="68">
        <v>27</v>
      </c>
      <c r="B44" s="69" t="s">
        <v>88</v>
      </c>
      <c r="C44" s="68">
        <v>19419</v>
      </c>
      <c r="D44" s="70"/>
      <c r="E44" s="70"/>
      <c r="F44" s="70"/>
      <c r="G44" s="71"/>
    </row>
    <row r="45" spans="1:7" ht="15" customHeight="1">
      <c r="A45" s="34"/>
      <c r="B45" s="36" t="s">
        <v>69</v>
      </c>
      <c r="C45" s="34"/>
      <c r="D45" s="30"/>
      <c r="E45" s="30"/>
      <c r="F45" s="30"/>
      <c r="G45" s="31"/>
    </row>
    <row r="46" spans="1:7" ht="15" customHeight="1">
      <c r="A46" s="34">
        <v>1170</v>
      </c>
      <c r="B46" s="47" t="s">
        <v>70</v>
      </c>
      <c r="C46" s="34">
        <v>241</v>
      </c>
      <c r="D46" s="30"/>
      <c r="E46" s="30"/>
      <c r="F46" s="30"/>
      <c r="G46" s="31"/>
    </row>
    <row r="47" spans="1:7" ht="15" customHeight="1">
      <c r="A47" s="34">
        <v>1210</v>
      </c>
      <c r="B47" s="47" t="s">
        <v>71</v>
      </c>
      <c r="C47" s="34">
        <v>132</v>
      </c>
      <c r="D47" s="30"/>
      <c r="E47" s="30"/>
      <c r="F47" s="30"/>
      <c r="G47" s="31"/>
    </row>
    <row r="48" spans="1:7" ht="15" customHeight="1">
      <c r="A48" s="34">
        <v>1216</v>
      </c>
      <c r="B48" s="47" t="s">
        <v>72</v>
      </c>
      <c r="C48" s="34">
        <v>1092</v>
      </c>
      <c r="D48" s="30"/>
      <c r="E48" s="30"/>
      <c r="F48" s="30"/>
      <c r="G48" s="31"/>
    </row>
    <row r="49" spans="1:7" ht="15" customHeight="1">
      <c r="A49" s="34">
        <v>1220</v>
      </c>
      <c r="B49" s="47" t="s">
        <v>71</v>
      </c>
      <c r="C49" s="34">
        <v>704</v>
      </c>
      <c r="D49" s="30"/>
      <c r="E49" s="30"/>
      <c r="F49" s="30"/>
      <c r="G49" s="31"/>
    </row>
    <row r="50" spans="1:7" ht="30.75" customHeight="1">
      <c r="A50" s="34">
        <v>1266</v>
      </c>
      <c r="B50" s="47" t="s">
        <v>73</v>
      </c>
      <c r="C50" s="34">
        <v>1413</v>
      </c>
      <c r="D50" s="30"/>
      <c r="E50" s="30"/>
      <c r="F50" s="30"/>
      <c r="G50" s="31"/>
    </row>
    <row r="51" spans="1:7" ht="30" customHeight="1">
      <c r="A51" s="34">
        <v>1272</v>
      </c>
      <c r="B51" s="47" t="s">
        <v>74</v>
      </c>
      <c r="C51" s="34">
        <v>3011</v>
      </c>
      <c r="D51" s="30"/>
      <c r="E51" s="30"/>
      <c r="F51" s="30"/>
      <c r="G51" s="31"/>
    </row>
    <row r="52" spans="1:7" ht="30.75" customHeight="1">
      <c r="A52" s="34">
        <v>1280</v>
      </c>
      <c r="B52" s="47" t="s">
        <v>75</v>
      </c>
      <c r="C52" s="34">
        <v>987</v>
      </c>
      <c r="D52" s="30"/>
      <c r="E52" s="30"/>
      <c r="F52" s="30"/>
      <c r="G52" s="31"/>
    </row>
    <row r="53" spans="1:7" ht="31.5" customHeight="1">
      <c r="A53" s="34">
        <v>1285</v>
      </c>
      <c r="B53" s="47" t="s">
        <v>75</v>
      </c>
      <c r="C53" s="34">
        <v>914</v>
      </c>
      <c r="D53" s="30"/>
      <c r="E53" s="30"/>
      <c r="F53" s="30"/>
      <c r="G53" s="31"/>
    </row>
    <row r="54" spans="1:7" s="72" customFormat="1" ht="15" customHeight="1">
      <c r="A54" s="68">
        <v>27</v>
      </c>
      <c r="B54" s="69" t="s">
        <v>88</v>
      </c>
      <c r="C54" s="68">
        <v>19418</v>
      </c>
      <c r="D54" s="70"/>
      <c r="E54" s="70"/>
      <c r="F54" s="70"/>
      <c r="G54" s="71"/>
    </row>
    <row r="55" spans="1:7" ht="15" customHeight="1">
      <c r="A55" s="34"/>
      <c r="B55" s="36" t="s">
        <v>76</v>
      </c>
      <c r="C55" s="34"/>
      <c r="D55" s="30"/>
      <c r="E55" s="30"/>
      <c r="F55" s="30"/>
      <c r="G55" s="31"/>
    </row>
    <row r="56" spans="1:7" ht="29.25" customHeight="1">
      <c r="A56" s="34">
        <v>1306</v>
      </c>
      <c r="B56" s="48" t="s">
        <v>77</v>
      </c>
      <c r="C56" s="34">
        <v>9085</v>
      </c>
      <c r="D56" s="30"/>
      <c r="E56" s="30"/>
      <c r="F56" s="30"/>
      <c r="G56" s="31"/>
    </row>
    <row r="57" spans="1:7" ht="30" customHeight="1">
      <c r="A57" s="34">
        <v>1337</v>
      </c>
      <c r="B57" s="48" t="s">
        <v>78</v>
      </c>
      <c r="C57" s="34">
        <v>205</v>
      </c>
      <c r="D57" s="30"/>
      <c r="E57" s="30"/>
      <c r="F57" s="30"/>
      <c r="G57" s="31"/>
    </row>
    <row r="58" spans="1:7" ht="30.75" customHeight="1">
      <c r="A58" s="34">
        <v>1355</v>
      </c>
      <c r="B58" s="48" t="s">
        <v>79</v>
      </c>
      <c r="C58" s="34">
        <v>624</v>
      </c>
      <c r="D58" s="30"/>
      <c r="E58" s="30"/>
      <c r="F58" s="30"/>
      <c r="G58" s="31"/>
    </row>
    <row r="59" spans="1:7" ht="15" customHeight="1">
      <c r="A59" s="34">
        <v>1397</v>
      </c>
      <c r="B59" s="48" t="s">
        <v>80</v>
      </c>
      <c r="C59" s="34">
        <v>723</v>
      </c>
      <c r="D59" s="30"/>
      <c r="E59" s="30"/>
      <c r="F59" s="30"/>
      <c r="G59" s="31"/>
    </row>
    <row r="60" spans="1:7" ht="30.75" customHeight="1">
      <c r="A60" s="34">
        <v>1419</v>
      </c>
      <c r="B60" s="48" t="s">
        <v>81</v>
      </c>
      <c r="C60" s="34">
        <v>669</v>
      </c>
      <c r="D60" s="30"/>
      <c r="E60" s="30"/>
      <c r="F60" s="30"/>
      <c r="G60" s="31"/>
    </row>
    <row r="61" spans="1:7" s="72" customFormat="1" ht="15" customHeight="1">
      <c r="A61" s="68">
        <v>27</v>
      </c>
      <c r="B61" s="69" t="s">
        <v>88</v>
      </c>
      <c r="C61" s="68">
        <v>19419</v>
      </c>
      <c r="D61" s="70"/>
      <c r="E61" s="70"/>
      <c r="F61" s="70"/>
      <c r="G61" s="71"/>
    </row>
    <row r="62" spans="1:7" ht="15" customHeight="1">
      <c r="A62" s="34"/>
      <c r="B62" s="49" t="s">
        <v>82</v>
      </c>
      <c r="C62" s="34"/>
      <c r="D62" s="30"/>
      <c r="E62" s="30"/>
      <c r="F62" s="30"/>
      <c r="G62" s="31"/>
    </row>
    <row r="63" spans="1:7" ht="30" customHeight="1">
      <c r="A63" s="34">
        <v>1448</v>
      </c>
      <c r="B63" s="47" t="s">
        <v>68</v>
      </c>
      <c r="C63" s="34">
        <v>120</v>
      </c>
      <c r="D63" s="30"/>
      <c r="E63" s="30"/>
      <c r="F63" s="30"/>
      <c r="G63" s="31"/>
    </row>
    <row r="64" spans="1:3" ht="30" customHeight="1">
      <c r="A64" s="34">
        <v>1451</v>
      </c>
      <c r="B64" s="47" t="s">
        <v>68</v>
      </c>
      <c r="C64" s="34">
        <v>146</v>
      </c>
    </row>
    <row r="65" spans="1:3" ht="30.75" customHeight="1">
      <c r="A65" s="34">
        <v>1467</v>
      </c>
      <c r="B65" s="47" t="s">
        <v>83</v>
      </c>
      <c r="C65" s="34">
        <v>128</v>
      </c>
    </row>
    <row r="66" spans="1:3" ht="30.75" customHeight="1">
      <c r="A66" s="34">
        <v>1475</v>
      </c>
      <c r="B66" s="47" t="s">
        <v>84</v>
      </c>
      <c r="C66" s="34">
        <v>2229</v>
      </c>
    </row>
    <row r="67" spans="1:3" ht="30" customHeight="1">
      <c r="A67" s="34">
        <v>1476</v>
      </c>
      <c r="B67" s="47" t="s">
        <v>83</v>
      </c>
      <c r="C67" s="34">
        <v>1626</v>
      </c>
    </row>
    <row r="68" spans="1:3" ht="30" customHeight="1">
      <c r="A68" s="34">
        <v>1500</v>
      </c>
      <c r="B68" s="47" t="s">
        <v>75</v>
      </c>
      <c r="C68" s="34">
        <v>1612</v>
      </c>
    </row>
    <row r="69" spans="1:3" ht="16.5" customHeight="1">
      <c r="A69" s="34">
        <v>1531</v>
      </c>
      <c r="B69" s="47" t="s">
        <v>71</v>
      </c>
      <c r="C69" s="34">
        <v>268</v>
      </c>
    </row>
    <row r="70" spans="1:3" ht="15" customHeight="1">
      <c r="A70" s="34">
        <v>1545</v>
      </c>
      <c r="B70" s="47" t="s">
        <v>85</v>
      </c>
      <c r="C70" s="34">
        <v>2063</v>
      </c>
    </row>
    <row r="71" spans="1:3" ht="30.75" customHeight="1">
      <c r="A71" s="34">
        <v>1552</v>
      </c>
      <c r="B71" s="47" t="s">
        <v>86</v>
      </c>
      <c r="C71" s="34">
        <v>7300</v>
      </c>
    </row>
    <row r="72" spans="1:7" s="72" customFormat="1" ht="15" customHeight="1">
      <c r="A72" s="68">
        <v>27</v>
      </c>
      <c r="B72" s="69" t="s">
        <v>88</v>
      </c>
      <c r="C72" s="68">
        <v>19418</v>
      </c>
      <c r="D72" s="70"/>
      <c r="E72" s="70"/>
      <c r="F72" s="70"/>
      <c r="G72" s="71"/>
    </row>
    <row r="73" spans="1:3" s="40" customFormat="1" ht="15.75">
      <c r="A73" s="37"/>
      <c r="B73" s="38" t="s">
        <v>30</v>
      </c>
      <c r="C73" s="39">
        <f>C9+C10+C11+C12+C15+C16+C17+C20+C23+C24+C27+C28+C33+C36+C39+C40+C41+C42+C43+C46+C47+C48+C49+C50+C51+C52+C53+C56+C57+C58+C59+C60+C63+C64+C65+C66+C67+C68+C69+C70+C71</f>
        <v>118227</v>
      </c>
    </row>
    <row r="74" spans="1:3" s="40" customFormat="1" ht="15.75">
      <c r="A74" s="37"/>
      <c r="B74" s="38" t="s">
        <v>87</v>
      </c>
      <c r="C74" s="41">
        <f>C13+C18+C21+C25+C29+C31+C34+C37+C44+C54+C61+C72</f>
        <v>243883</v>
      </c>
    </row>
    <row r="75" spans="1:3" ht="15.75">
      <c r="A75" s="10" t="s">
        <v>36</v>
      </c>
      <c r="B75" s="10" t="s">
        <v>43</v>
      </c>
      <c r="C75" s="22">
        <v>38565</v>
      </c>
    </row>
    <row r="76" spans="1:3" s="2" customFormat="1" ht="15.75">
      <c r="A76" s="42"/>
      <c r="B76" s="38" t="s">
        <v>31</v>
      </c>
      <c r="C76" s="43">
        <f>C73+C74+C75</f>
        <v>400675</v>
      </c>
    </row>
    <row r="78" ht="15.75">
      <c r="A78" s="18" t="s">
        <v>92</v>
      </c>
    </row>
  </sheetData>
  <sheetProtection/>
  <mergeCells count="6">
    <mergeCell ref="A6:C6"/>
    <mergeCell ref="B1:C1"/>
    <mergeCell ref="B2:C2"/>
    <mergeCell ref="B3:C3"/>
    <mergeCell ref="A4:C4"/>
    <mergeCell ref="A5:C5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9.140625" style="1" customWidth="1"/>
    <col min="2" max="2" width="41.421875" style="1" customWidth="1"/>
    <col min="3" max="3" width="13.421875" style="1" customWidth="1"/>
    <col min="4" max="4" width="19.140625" style="1" customWidth="1"/>
    <col min="5" max="5" width="20.8515625" style="1" customWidth="1"/>
    <col min="6" max="8" width="9.140625" style="1" customWidth="1"/>
    <col min="9" max="9" width="32.5742187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3.00390625" style="1" customWidth="1"/>
    <col min="14" max="14" width="11.8515625" style="1" customWidth="1"/>
    <col min="15" max="16384" width="9.140625" style="1" customWidth="1"/>
  </cols>
  <sheetData>
    <row r="1" spans="5:14" ht="15.75">
      <c r="E1" s="2" t="s">
        <v>10</v>
      </c>
      <c r="I1" s="63"/>
      <c r="J1" s="62" t="s">
        <v>17</v>
      </c>
      <c r="K1" s="64" t="s">
        <v>18</v>
      </c>
      <c r="L1" s="64"/>
      <c r="M1" s="65" t="s">
        <v>19</v>
      </c>
      <c r="N1" s="62" t="s">
        <v>20</v>
      </c>
    </row>
    <row r="2" spans="5:14" ht="15.75">
      <c r="E2" s="1" t="s">
        <v>11</v>
      </c>
      <c r="I2" s="63"/>
      <c r="J2" s="62"/>
      <c r="K2" s="62" t="s">
        <v>21</v>
      </c>
      <c r="L2" s="62" t="s">
        <v>22</v>
      </c>
      <c r="M2" s="66"/>
      <c r="N2" s="62"/>
    </row>
    <row r="3" spans="5:14" ht="15.75">
      <c r="E3" s="1" t="s">
        <v>12</v>
      </c>
      <c r="I3" s="63"/>
      <c r="J3" s="62"/>
      <c r="K3" s="62"/>
      <c r="L3" s="62"/>
      <c r="M3" s="66"/>
      <c r="N3" s="62"/>
    </row>
    <row r="4" spans="5:14" ht="15.75">
      <c r="E4" s="1" t="s">
        <v>38</v>
      </c>
      <c r="I4" s="63"/>
      <c r="J4" s="62"/>
      <c r="K4" s="62"/>
      <c r="L4" s="62"/>
      <c r="M4" s="67"/>
      <c r="N4" s="62"/>
    </row>
    <row r="5" spans="9:14" ht="15.75">
      <c r="I5" s="23"/>
      <c r="J5" s="23"/>
      <c r="K5" s="24"/>
      <c r="L5" s="23"/>
      <c r="M5" s="23"/>
      <c r="N5" s="23"/>
    </row>
    <row r="6" spans="9:14" ht="15.75">
      <c r="I6" s="50" t="s">
        <v>32</v>
      </c>
      <c r="J6" s="25">
        <v>9722.25</v>
      </c>
      <c r="K6" s="53">
        <f>((6.91*N6*10)+(N6*5.25*2))</f>
        <v>5970</v>
      </c>
      <c r="L6" s="25">
        <f>J6-K6</f>
        <v>3752.25</v>
      </c>
      <c r="M6" s="25"/>
      <c r="N6" s="51">
        <v>75</v>
      </c>
    </row>
    <row r="7" spans="1:14" ht="15.75">
      <c r="A7" s="59" t="s">
        <v>13</v>
      </c>
      <c r="B7" s="59"/>
      <c r="C7" s="59"/>
      <c r="D7" s="59"/>
      <c r="E7" s="59"/>
      <c r="I7" s="50" t="s">
        <v>34</v>
      </c>
      <c r="J7" s="25">
        <v>4873.11</v>
      </c>
      <c r="K7" s="53">
        <f>((6.91*N7*10)+(N7*5.25*2))</f>
        <v>3510.36</v>
      </c>
      <c r="L7" s="25">
        <f>J7-K7</f>
        <v>1362.7499999999995</v>
      </c>
      <c r="M7" s="25"/>
      <c r="N7" s="51">
        <v>44.1</v>
      </c>
    </row>
    <row r="8" spans="1:14" ht="15.75">
      <c r="A8" s="60" t="s">
        <v>24</v>
      </c>
      <c r="B8" s="60"/>
      <c r="C8" s="60"/>
      <c r="D8" s="60"/>
      <c r="E8" s="60"/>
      <c r="I8" s="52" t="s">
        <v>90</v>
      </c>
      <c r="J8" s="25">
        <v>1210.56</v>
      </c>
      <c r="K8" s="53">
        <f>((6.91*N8*1)+(N8*5.25*2))</f>
        <v>767.781</v>
      </c>
      <c r="L8" s="25">
        <f>J8-K8</f>
        <v>442.779</v>
      </c>
      <c r="M8" s="25"/>
      <c r="N8" s="51">
        <v>44.1</v>
      </c>
    </row>
    <row r="9" spans="1:14" ht="15.75">
      <c r="A9" s="59" t="s">
        <v>39</v>
      </c>
      <c r="B9" s="59"/>
      <c r="C9" s="59"/>
      <c r="D9" s="59"/>
      <c r="E9" s="59"/>
      <c r="I9" s="26" t="s">
        <v>23</v>
      </c>
      <c r="J9" s="27"/>
      <c r="K9" s="27">
        <f>SUM(K6:K7)</f>
        <v>9480.36</v>
      </c>
      <c r="L9" s="28">
        <f>SUM(L6:L7)</f>
        <v>5115</v>
      </c>
      <c r="M9" s="28">
        <f>SUM(M6:M7)</f>
        <v>0</v>
      </c>
      <c r="N9" s="26">
        <f>SUM(N6:N7)</f>
        <v>119.1</v>
      </c>
    </row>
    <row r="10" spans="1:5" ht="38.25" customHeight="1">
      <c r="A10" s="3"/>
      <c r="B10" s="3"/>
      <c r="C10" s="3"/>
      <c r="D10" s="3"/>
      <c r="E10" s="3"/>
    </row>
    <row r="12" spans="1:5" s="4" customFormat="1" ht="15.75">
      <c r="A12" s="22" t="s">
        <v>0</v>
      </c>
      <c r="B12" s="22" t="s">
        <v>1</v>
      </c>
      <c r="C12" s="22" t="s">
        <v>2</v>
      </c>
      <c r="D12" s="22" t="s">
        <v>3</v>
      </c>
      <c r="E12" s="22" t="s">
        <v>4</v>
      </c>
    </row>
    <row r="13" spans="1:5" ht="31.5">
      <c r="A13" s="5">
        <v>1</v>
      </c>
      <c r="B13" s="9" t="s">
        <v>40</v>
      </c>
      <c r="C13" s="5" t="s">
        <v>5</v>
      </c>
      <c r="D13" s="17">
        <v>-51241</v>
      </c>
      <c r="E13" s="10"/>
    </row>
    <row r="14" spans="1:5" ht="31.5" customHeight="1">
      <c r="A14" s="5">
        <v>2</v>
      </c>
      <c r="B14" s="11" t="s">
        <v>6</v>
      </c>
      <c r="C14" s="5" t="s">
        <v>5</v>
      </c>
      <c r="D14" s="21">
        <f>Приложение!C76</f>
        <v>400675</v>
      </c>
      <c r="E14" s="9" t="s">
        <v>7</v>
      </c>
    </row>
    <row r="15" spans="1:5" ht="30.75" customHeight="1">
      <c r="A15" s="6">
        <v>3</v>
      </c>
      <c r="B15" s="9" t="s">
        <v>8</v>
      </c>
      <c r="C15" s="5" t="s">
        <v>5</v>
      </c>
      <c r="D15" s="17">
        <v>387116</v>
      </c>
      <c r="E15" s="10"/>
    </row>
    <row r="16" spans="1:5" ht="33" customHeight="1">
      <c r="A16" s="6">
        <v>4</v>
      </c>
      <c r="B16" s="9" t="s">
        <v>37</v>
      </c>
      <c r="C16" s="5" t="s">
        <v>5</v>
      </c>
      <c r="D16" s="19">
        <f>SUM(D18:D19)</f>
        <v>5115</v>
      </c>
      <c r="E16" s="10"/>
    </row>
    <row r="17" spans="1:5" ht="15.75">
      <c r="A17" s="7"/>
      <c r="B17" s="13" t="s">
        <v>9</v>
      </c>
      <c r="C17" s="6"/>
      <c r="D17" s="20"/>
      <c r="E17" s="15"/>
    </row>
    <row r="18" spans="1:5" ht="15.75">
      <c r="A18" s="7"/>
      <c r="B18" s="14" t="s">
        <v>32</v>
      </c>
      <c r="C18" s="8" t="s">
        <v>5</v>
      </c>
      <c r="D18" s="8">
        <v>3752</v>
      </c>
      <c r="E18" s="16"/>
    </row>
    <row r="19" spans="1:5" ht="15.75">
      <c r="A19" s="7"/>
      <c r="B19" s="14" t="s">
        <v>33</v>
      </c>
      <c r="C19" s="8" t="s">
        <v>5</v>
      </c>
      <c r="D19" s="8">
        <v>1363</v>
      </c>
      <c r="E19" s="16"/>
    </row>
    <row r="20" spans="1:5" ht="15.75">
      <c r="A20" s="7"/>
      <c r="B20" s="1" t="s">
        <v>91</v>
      </c>
      <c r="C20" s="8" t="s">
        <v>5</v>
      </c>
      <c r="D20" s="4">
        <v>443</v>
      </c>
      <c r="E20" s="16"/>
    </row>
    <row r="21" spans="1:5" ht="31.5">
      <c r="A21" s="5">
        <v>5</v>
      </c>
      <c r="B21" s="12" t="s">
        <v>41</v>
      </c>
      <c r="C21" s="5" t="s">
        <v>5</v>
      </c>
      <c r="D21" s="21">
        <f>D13-D14+D15+D16</f>
        <v>-59685</v>
      </c>
      <c r="E21" s="10"/>
    </row>
    <row r="22" ht="15.75">
      <c r="C22" s="3"/>
    </row>
    <row r="23" ht="15.75">
      <c r="C23" s="3"/>
    </row>
    <row r="24" ht="15.75">
      <c r="A24" s="2" t="s">
        <v>14</v>
      </c>
    </row>
    <row r="27" ht="15.75">
      <c r="A27" s="1" t="s">
        <v>15</v>
      </c>
    </row>
    <row r="28" spans="1:5" ht="12" customHeight="1">
      <c r="A28" s="61" t="s">
        <v>16</v>
      </c>
      <c r="B28" s="61"/>
      <c r="C28" s="61"/>
      <c r="D28" s="61"/>
      <c r="E28" s="61"/>
    </row>
    <row r="34" ht="15.75">
      <c r="A34" s="18" t="s">
        <v>92</v>
      </c>
    </row>
  </sheetData>
  <sheetProtection/>
  <mergeCells count="11">
    <mergeCell ref="N1:N4"/>
    <mergeCell ref="K2:K4"/>
    <mergeCell ref="L2:L4"/>
    <mergeCell ref="I1:I4"/>
    <mergeCell ref="J1:J4"/>
    <mergeCell ref="K1:L1"/>
    <mergeCell ref="M1:M4"/>
    <mergeCell ref="A7:E7"/>
    <mergeCell ref="A8:E8"/>
    <mergeCell ref="A9:E9"/>
    <mergeCell ref="A28:E28"/>
  </mergeCells>
  <printOptions/>
  <pageMargins left="0.75" right="0.75" top="1" bottom="1" header="0.5" footer="0.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2013-01-28T05:41:48Z</cp:lastPrinted>
  <dcterms:created xsi:type="dcterms:W3CDTF">1996-10-08T23:32:33Z</dcterms:created>
  <dcterms:modified xsi:type="dcterms:W3CDTF">2013-01-28T05:46:25Z</dcterms:modified>
  <cp:category/>
  <cp:version/>
  <cp:contentType/>
  <cp:contentStatus/>
</cp:coreProperties>
</file>