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" sheetId="1" r:id="rId1"/>
    <sheet name="отчет" sheetId="2" r:id="rId2"/>
  </sheets>
  <definedNames>
    <definedName name="_xlnm.Print_Area" localSheetId="1">'отчет'!$A$1:$F$34</definedName>
    <definedName name="_xlnm.Print_Area" localSheetId="0">'приложение'!$A$1:$C$63</definedName>
  </definedNames>
  <calcPr fullCalcOnLoad="1"/>
</workbook>
</file>

<file path=xl/comments1.xml><?xml version="1.0" encoding="utf-8"?>
<comments xmlns="http://schemas.openxmlformats.org/spreadsheetml/2006/main">
  <authors>
    <author>Pazhenskih</author>
  </authors>
  <commentList>
    <comment ref="B39" authorId="0">
      <text>
        <r>
          <rPr>
            <b/>
            <sz val="8"/>
            <rFont val="Tahoma"/>
            <family val="0"/>
          </rPr>
          <t>Pazhenskih: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<sst xmlns="http://schemas.openxmlformats.org/spreadsheetml/2006/main" count="105" uniqueCount="84">
  <si>
    <t>"Утверждаю"</t>
  </si>
  <si>
    <t>Директор ООО "Жилсоюз"</t>
  </si>
  <si>
    <t>____________ Л.С.Ильина</t>
  </si>
  <si>
    <t>Отчет о расходе средств</t>
  </si>
  <si>
    <t>№ п/п</t>
  </si>
  <si>
    <t>Наименование статей</t>
  </si>
  <si>
    <t>Ед.изм.</t>
  </si>
  <si>
    <t>Сумма, руб.</t>
  </si>
  <si>
    <t>Примечание</t>
  </si>
  <si>
    <t>руб.</t>
  </si>
  <si>
    <t>Выполнено работ всего</t>
  </si>
  <si>
    <t>Приложение № 1 к настоящему отчету</t>
  </si>
  <si>
    <t>Средства полученные от собственников жилых помещений.</t>
  </si>
  <si>
    <t>в т.ч.</t>
  </si>
  <si>
    <t>ИП Куликов Д.А.</t>
  </si>
  <si>
    <t>ООО "Подарки"</t>
  </si>
  <si>
    <t>Смагин В.Ю.</t>
  </si>
  <si>
    <r>
      <t xml:space="preserve">Отчет принял: </t>
    </r>
    <r>
      <rPr>
        <sz val="12"/>
        <rFont val="Times New Roman"/>
        <family val="1"/>
      </rPr>
      <t>Уполномоченный представитель собственников помещений МКД</t>
    </r>
  </si>
  <si>
    <t>______________________________________________________________________________</t>
  </si>
  <si>
    <t xml:space="preserve">                  Подпись                                 Ф.И.О.                                                    № кв.                                         Дата</t>
  </si>
  <si>
    <t>Всего получено средств от нежилых помещений за год, руб.</t>
  </si>
  <si>
    <t>Средства направляемые:</t>
  </si>
  <si>
    <t>Площадь помещения,  кв.м</t>
  </si>
  <si>
    <t>на содержание ОИ дома</t>
  </si>
  <si>
    <t>на тек.р-т ОИ дома</t>
  </si>
  <si>
    <t>Всего:</t>
  </si>
  <si>
    <t xml:space="preserve">                                                                   Приложение № 1</t>
  </si>
  <si>
    <t>Перечень</t>
  </si>
  <si>
    <t>№ акта</t>
  </si>
  <si>
    <t>Наименование работ</t>
  </si>
  <si>
    <t>Стоимость работ, руб.</t>
  </si>
  <si>
    <t>Итого по текущему ремонту</t>
  </si>
  <si>
    <t>Всего по договору</t>
  </si>
  <si>
    <t>ИП Смагин В.Ю.</t>
  </si>
  <si>
    <t>сч.-фактура</t>
  </si>
  <si>
    <t>"___" ____________2013г.</t>
  </si>
  <si>
    <t>за 2012г.</t>
  </si>
  <si>
    <t>Фактический остаток средств на 01.01.2012г.</t>
  </si>
  <si>
    <r>
      <t xml:space="preserve">Всего остаток средств </t>
    </r>
    <r>
      <rPr>
        <sz val="12"/>
        <rFont val="Times New Roman"/>
        <family val="1"/>
      </rPr>
      <t>на 01.01.2013г..                                                                                                  (стр.1-стр.2+стр.3+стр.4)</t>
    </r>
  </si>
  <si>
    <t>Средства полученные от собственников нежилых помещений</t>
  </si>
  <si>
    <t xml:space="preserve">Вывоз и захоронение ТБО </t>
  </si>
  <si>
    <t>к отчету о расходе средств за 2012г.</t>
  </si>
  <si>
    <r>
      <t xml:space="preserve">выполненных работ по договору № 21 от 01.01.2012г., многоквартирного дома </t>
    </r>
    <r>
      <rPr>
        <b/>
        <sz val="10"/>
        <rFont val="Times New Roman"/>
        <family val="1"/>
      </rPr>
      <t>№ 16 по ул. Космонавтов</t>
    </r>
  </si>
  <si>
    <r>
      <t xml:space="preserve">по договору № 21 от 01.01.2012г., многоквартирного дома </t>
    </r>
    <r>
      <rPr>
        <b/>
        <sz val="12"/>
        <rFont val="Times New Roman"/>
        <family val="1"/>
      </rPr>
      <t>№ 16 по ул. Космонавтов</t>
    </r>
  </si>
  <si>
    <t>январь</t>
  </si>
  <si>
    <t>Уборка лестничных клеток (под. № 1,2)</t>
  </si>
  <si>
    <t>Смена доводчика (под. № 1)</t>
  </si>
  <si>
    <t>Остекление (под.№ 4)</t>
  </si>
  <si>
    <t>Ремонт трубопровода</t>
  </si>
  <si>
    <t xml:space="preserve">февраль </t>
  </si>
  <si>
    <t>Замена стояка отопления</t>
  </si>
  <si>
    <t>март</t>
  </si>
  <si>
    <t>Ремонт трубопровода ГВС</t>
  </si>
  <si>
    <t>Смена доводчика (под. № 3)</t>
  </si>
  <si>
    <t>апрель</t>
  </si>
  <si>
    <t>Частичный ремонт водосточной трубы</t>
  </si>
  <si>
    <t>Частичный ремонт трубопровода</t>
  </si>
  <si>
    <t>май</t>
  </si>
  <si>
    <t>Подготовка системы отопления к зиме</t>
  </si>
  <si>
    <t>Замена стояк канализации</t>
  </si>
  <si>
    <t>июнь</t>
  </si>
  <si>
    <t>Установка и покраска ограждения</t>
  </si>
  <si>
    <t>Установка общедомового счетчика ХВС</t>
  </si>
  <si>
    <t>Ремонт детской горки</t>
  </si>
  <si>
    <t>июль</t>
  </si>
  <si>
    <t>Отключение участка водовода</t>
  </si>
  <si>
    <t>Замена трубопровода ХВС</t>
  </si>
  <si>
    <t>Установка урны, под № 2</t>
  </si>
  <si>
    <t>Регулировка доводчика, под. № 1</t>
  </si>
  <si>
    <t>октябрь</t>
  </si>
  <si>
    <t>Текущий ремонт внутридомовой инженерной системы водоснабжения</t>
  </si>
  <si>
    <t>Текущий ремонт внутридомовой инженерной системы электроснабжения</t>
  </si>
  <si>
    <t>ноябрь</t>
  </si>
  <si>
    <t>Текущий ремонт помещений подъездов (установка замка на подвале)</t>
  </si>
  <si>
    <t>Текущий ремонт внутридомовой инженерной системы отопления</t>
  </si>
  <si>
    <t>декабрь</t>
  </si>
  <si>
    <t>Текущий ремонт фасад (ремонт крылец)</t>
  </si>
  <si>
    <t>Текущий ремонт внутридомовой инженерной системы водоснабжения (т.узел)</t>
  </si>
  <si>
    <t>Содержание общего имущества</t>
  </si>
  <si>
    <t>август</t>
  </si>
  <si>
    <t>сентябрь</t>
  </si>
  <si>
    <t>Итого по содержанию общего имущества</t>
  </si>
  <si>
    <t>Исполнитель: Экономист Юдина И.А., 4-21-99</t>
  </si>
  <si>
    <t xml:space="preserve">ИП Куликов Д.А.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</si>
</sst>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" fontId="7" fillId="3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1" fontId="8" fillId="0" borderId="10" xfId="0" applyNumberFormat="1" applyFont="1" applyFill="1" applyBorder="1" applyAlignment="1">
      <alignment vertical="justify"/>
    </xf>
    <xf numFmtId="1" fontId="8" fillId="4" borderId="10" xfId="0" applyNumberFormat="1" applyFont="1" applyFill="1" applyBorder="1" applyAlignment="1">
      <alignment vertical="justify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justify"/>
    </xf>
    <xf numFmtId="0" fontId="1" fillId="24" borderId="13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50" zoomScaleNormal="150" zoomScalePageLayoutView="0" workbookViewId="0" topLeftCell="A1">
      <selection activeCell="B8" sqref="B8"/>
    </sheetView>
  </sheetViews>
  <sheetFormatPr defaultColWidth="9.140625" defaultRowHeight="12.75"/>
  <cols>
    <col min="1" max="1" width="9.140625" style="37" customWidth="1"/>
    <col min="2" max="2" width="66.8515625" style="37" customWidth="1"/>
    <col min="3" max="3" width="18.7109375" style="37" customWidth="1"/>
    <col min="4" max="16384" width="9.140625" style="37" customWidth="1"/>
  </cols>
  <sheetData>
    <row r="1" spans="2:3" ht="12.75">
      <c r="B1" s="57" t="s">
        <v>26</v>
      </c>
      <c r="C1" s="57"/>
    </row>
    <row r="2" spans="2:3" ht="12.75">
      <c r="B2" s="57" t="s">
        <v>41</v>
      </c>
      <c r="C2" s="57"/>
    </row>
    <row r="3" spans="2:3" ht="12.75">
      <c r="B3" s="58"/>
      <c r="C3" s="58"/>
    </row>
    <row r="4" spans="1:3" ht="12.75">
      <c r="A4" s="59" t="s">
        <v>27</v>
      </c>
      <c r="B4" s="59"/>
      <c r="C4" s="59"/>
    </row>
    <row r="5" spans="1:5" ht="12.75">
      <c r="A5" s="60" t="s">
        <v>42</v>
      </c>
      <c r="B5" s="60"/>
      <c r="C5" s="60"/>
      <c r="D5" s="39"/>
      <c r="E5" s="39"/>
    </row>
    <row r="6" spans="1:3" ht="12.75">
      <c r="A6" s="56"/>
      <c r="B6" s="56"/>
      <c r="C6" s="56"/>
    </row>
    <row r="7" spans="1:7" ht="27.75" customHeight="1">
      <c r="A7" s="40" t="s">
        <v>28</v>
      </c>
      <c r="B7" s="40" t="s">
        <v>29</v>
      </c>
      <c r="C7" s="40" t="s">
        <v>30</v>
      </c>
      <c r="D7" s="38"/>
      <c r="E7" s="38"/>
      <c r="F7" s="38"/>
      <c r="G7" s="41"/>
    </row>
    <row r="8" spans="1:7" ht="15" customHeight="1">
      <c r="A8" s="42"/>
      <c r="B8" s="31" t="s">
        <v>44</v>
      </c>
      <c r="C8" s="42"/>
      <c r="D8" s="38"/>
      <c r="E8" s="38"/>
      <c r="F8" s="38"/>
      <c r="G8" s="41"/>
    </row>
    <row r="9" spans="1:7" ht="15" customHeight="1">
      <c r="A9" s="29">
        <v>12</v>
      </c>
      <c r="B9" s="30" t="s">
        <v>45</v>
      </c>
      <c r="C9" s="29">
        <v>1715</v>
      </c>
      <c r="D9" s="38"/>
      <c r="E9" s="38"/>
      <c r="F9" s="38"/>
      <c r="G9" s="41"/>
    </row>
    <row r="10" spans="1:7" ht="19.5" customHeight="1">
      <c r="A10" s="29">
        <v>42</v>
      </c>
      <c r="B10" s="30" t="s">
        <v>46</v>
      </c>
      <c r="C10" s="29">
        <v>3410</v>
      </c>
      <c r="D10" s="38"/>
      <c r="E10" s="38"/>
      <c r="F10" s="38"/>
      <c r="G10" s="41"/>
    </row>
    <row r="11" spans="1:7" ht="15" customHeight="1">
      <c r="A11" s="29">
        <v>53</v>
      </c>
      <c r="B11" s="30" t="s">
        <v>47</v>
      </c>
      <c r="C11" s="29">
        <v>151</v>
      </c>
      <c r="D11" s="38"/>
      <c r="E11" s="38"/>
      <c r="F11" s="38"/>
      <c r="G11" s="41"/>
    </row>
    <row r="12" spans="1:7" ht="15" customHeight="1">
      <c r="A12" s="29">
        <v>65</v>
      </c>
      <c r="B12" s="30" t="s">
        <v>48</v>
      </c>
      <c r="C12" s="29">
        <v>1469</v>
      </c>
      <c r="D12" s="38"/>
      <c r="E12" s="38"/>
      <c r="F12" s="38"/>
      <c r="G12" s="41"/>
    </row>
    <row r="13" spans="1:7" ht="15" customHeight="1">
      <c r="A13" s="29">
        <v>1</v>
      </c>
      <c r="B13" s="30" t="s">
        <v>78</v>
      </c>
      <c r="C13" s="29">
        <v>20287</v>
      </c>
      <c r="D13" s="38"/>
      <c r="E13" s="38"/>
      <c r="F13" s="38"/>
      <c r="G13" s="41"/>
    </row>
    <row r="14" spans="1:7" ht="15" customHeight="1">
      <c r="A14" s="29"/>
      <c r="B14" s="31" t="s">
        <v>49</v>
      </c>
      <c r="C14" s="29"/>
      <c r="D14" s="38"/>
      <c r="E14" s="38"/>
      <c r="F14" s="38"/>
      <c r="G14" s="41"/>
    </row>
    <row r="15" spans="1:7" ht="15" customHeight="1">
      <c r="A15" s="29">
        <v>123</v>
      </c>
      <c r="B15" s="30" t="s">
        <v>50</v>
      </c>
      <c r="C15" s="29">
        <v>300</v>
      </c>
      <c r="D15" s="38"/>
      <c r="E15" s="38"/>
      <c r="F15" s="38"/>
      <c r="G15" s="41"/>
    </row>
    <row r="16" spans="1:7" ht="15" customHeight="1">
      <c r="A16" s="29">
        <v>1</v>
      </c>
      <c r="B16" s="30" t="s">
        <v>78</v>
      </c>
      <c r="C16" s="29">
        <v>20287</v>
      </c>
      <c r="D16" s="38"/>
      <c r="E16" s="38"/>
      <c r="F16" s="38"/>
      <c r="G16" s="41"/>
    </row>
    <row r="17" spans="1:7" ht="15" customHeight="1">
      <c r="A17" s="29"/>
      <c r="B17" s="31" t="s">
        <v>51</v>
      </c>
      <c r="C17" s="29"/>
      <c r="D17" s="38"/>
      <c r="E17" s="38"/>
      <c r="F17" s="38"/>
      <c r="G17" s="41"/>
    </row>
    <row r="18" spans="1:7" ht="15" customHeight="1">
      <c r="A18" s="29">
        <v>158</v>
      </c>
      <c r="B18" s="30" t="s">
        <v>48</v>
      </c>
      <c r="C18" s="29">
        <v>5949</v>
      </c>
      <c r="D18" s="38"/>
      <c r="E18" s="38"/>
      <c r="F18" s="38"/>
      <c r="G18" s="41"/>
    </row>
    <row r="19" spans="1:7" ht="15" customHeight="1">
      <c r="A19" s="29">
        <v>207</v>
      </c>
      <c r="B19" s="30" t="s">
        <v>52</v>
      </c>
      <c r="C19" s="29">
        <v>2035</v>
      </c>
      <c r="D19" s="38"/>
      <c r="E19" s="38"/>
      <c r="F19" s="38"/>
      <c r="G19" s="41"/>
    </row>
    <row r="20" spans="1:7" ht="15" customHeight="1">
      <c r="A20" s="29">
        <v>235</v>
      </c>
      <c r="B20" s="30" t="s">
        <v>53</v>
      </c>
      <c r="C20" s="29">
        <v>1487</v>
      </c>
      <c r="D20" s="38"/>
      <c r="E20" s="38"/>
      <c r="F20" s="38"/>
      <c r="G20" s="41"/>
    </row>
    <row r="21" spans="1:7" ht="15" customHeight="1">
      <c r="A21" s="29">
        <v>1</v>
      </c>
      <c r="B21" s="30" t="s">
        <v>78</v>
      </c>
      <c r="C21" s="29">
        <v>20287</v>
      </c>
      <c r="D21" s="38"/>
      <c r="E21" s="38"/>
      <c r="F21" s="38"/>
      <c r="G21" s="41"/>
    </row>
    <row r="22" spans="1:7" ht="15" customHeight="1">
      <c r="A22" s="29"/>
      <c r="B22" s="31" t="s">
        <v>54</v>
      </c>
      <c r="C22" s="29"/>
      <c r="D22" s="38"/>
      <c r="E22" s="38"/>
      <c r="F22" s="38"/>
      <c r="G22" s="41"/>
    </row>
    <row r="23" spans="1:7" ht="15" customHeight="1">
      <c r="A23" s="29">
        <v>562</v>
      </c>
      <c r="B23" s="30" t="s">
        <v>55</v>
      </c>
      <c r="C23" s="29">
        <v>4077</v>
      </c>
      <c r="D23" s="38"/>
      <c r="E23" s="38"/>
      <c r="F23" s="38"/>
      <c r="G23" s="41"/>
    </row>
    <row r="24" spans="1:7" ht="15" customHeight="1">
      <c r="A24" s="29">
        <v>619</v>
      </c>
      <c r="B24" s="30" t="s">
        <v>56</v>
      </c>
      <c r="C24" s="29">
        <v>2327</v>
      </c>
      <c r="D24" s="38"/>
      <c r="E24" s="38"/>
      <c r="F24" s="38"/>
      <c r="G24" s="41"/>
    </row>
    <row r="25" spans="1:7" ht="15" customHeight="1">
      <c r="A25" s="29">
        <v>1</v>
      </c>
      <c r="B25" s="30" t="s">
        <v>78</v>
      </c>
      <c r="C25" s="29">
        <v>20287</v>
      </c>
      <c r="D25" s="38"/>
      <c r="E25" s="38"/>
      <c r="F25" s="38"/>
      <c r="G25" s="41"/>
    </row>
    <row r="26" spans="1:7" ht="15" customHeight="1">
      <c r="A26" s="29"/>
      <c r="B26" s="31" t="s">
        <v>57</v>
      </c>
      <c r="C26" s="29"/>
      <c r="D26" s="38"/>
      <c r="E26" s="38"/>
      <c r="F26" s="38"/>
      <c r="G26" s="41"/>
    </row>
    <row r="27" spans="1:7" ht="15" customHeight="1">
      <c r="A27" s="29">
        <v>423</v>
      </c>
      <c r="B27" s="30" t="s">
        <v>58</v>
      </c>
      <c r="C27" s="29">
        <v>23685</v>
      </c>
      <c r="D27" s="38"/>
      <c r="E27" s="38"/>
      <c r="F27" s="38"/>
      <c r="G27" s="41"/>
    </row>
    <row r="28" spans="1:7" ht="15" customHeight="1">
      <c r="A28" s="29">
        <v>717</v>
      </c>
      <c r="B28" s="30" t="s">
        <v>59</v>
      </c>
      <c r="C28" s="29">
        <v>975</v>
      </c>
      <c r="D28" s="38"/>
      <c r="E28" s="38"/>
      <c r="F28" s="38"/>
      <c r="G28" s="41"/>
    </row>
    <row r="29" spans="1:7" ht="15" customHeight="1">
      <c r="A29" s="29">
        <v>1</v>
      </c>
      <c r="B29" s="30" t="s">
        <v>78</v>
      </c>
      <c r="C29" s="29">
        <v>20287</v>
      </c>
      <c r="D29" s="38"/>
      <c r="E29" s="38"/>
      <c r="F29" s="38"/>
      <c r="G29" s="41"/>
    </row>
    <row r="30" spans="1:7" ht="15" customHeight="1">
      <c r="A30" s="29"/>
      <c r="B30" s="31" t="s">
        <v>60</v>
      </c>
      <c r="C30" s="29"/>
      <c r="D30" s="38"/>
      <c r="E30" s="38"/>
      <c r="F30" s="38"/>
      <c r="G30" s="41"/>
    </row>
    <row r="31" spans="1:7" ht="15" customHeight="1">
      <c r="A31" s="29">
        <v>587</v>
      </c>
      <c r="B31" s="30" t="s">
        <v>61</v>
      </c>
      <c r="C31" s="29">
        <v>6916</v>
      </c>
      <c r="D31" s="38"/>
      <c r="E31" s="38"/>
      <c r="F31" s="38"/>
      <c r="G31" s="41"/>
    </row>
    <row r="32" spans="1:7" ht="15" customHeight="1">
      <c r="A32" s="29">
        <v>709</v>
      </c>
      <c r="B32" s="30" t="s">
        <v>62</v>
      </c>
      <c r="C32" s="29">
        <v>11752</v>
      </c>
      <c r="D32" s="38"/>
      <c r="E32" s="38"/>
      <c r="F32" s="38"/>
      <c r="G32" s="41"/>
    </row>
    <row r="33" spans="1:7" ht="15" customHeight="1">
      <c r="A33" s="29">
        <v>786</v>
      </c>
      <c r="B33" s="30" t="s">
        <v>63</v>
      </c>
      <c r="C33" s="29">
        <v>671</v>
      </c>
      <c r="D33" s="38"/>
      <c r="E33" s="38"/>
      <c r="F33" s="38"/>
      <c r="G33" s="41"/>
    </row>
    <row r="34" spans="1:7" ht="15" customHeight="1">
      <c r="A34" s="29">
        <v>1</v>
      </c>
      <c r="B34" s="30" t="s">
        <v>78</v>
      </c>
      <c r="C34" s="29">
        <v>20287</v>
      </c>
      <c r="D34" s="38"/>
      <c r="E34" s="38"/>
      <c r="F34" s="38"/>
      <c r="G34" s="41"/>
    </row>
    <row r="35" spans="1:7" ht="15" customHeight="1">
      <c r="A35" s="29"/>
      <c r="B35" s="31" t="s">
        <v>64</v>
      </c>
      <c r="C35" s="29"/>
      <c r="D35" s="38"/>
      <c r="E35" s="38"/>
      <c r="F35" s="38"/>
      <c r="G35" s="41"/>
    </row>
    <row r="36" spans="1:7" ht="15" customHeight="1">
      <c r="A36" s="29">
        <v>825</v>
      </c>
      <c r="B36" s="30" t="s">
        <v>65</v>
      </c>
      <c r="C36" s="29">
        <v>1403</v>
      </c>
      <c r="D36" s="38"/>
      <c r="E36" s="38"/>
      <c r="F36" s="38"/>
      <c r="G36" s="41"/>
    </row>
    <row r="37" spans="1:7" ht="15" customHeight="1">
      <c r="A37" s="29">
        <v>849</v>
      </c>
      <c r="B37" s="30" t="s">
        <v>66</v>
      </c>
      <c r="C37" s="29">
        <v>2606</v>
      </c>
      <c r="D37" s="38"/>
      <c r="E37" s="38"/>
      <c r="F37" s="38"/>
      <c r="G37" s="41"/>
    </row>
    <row r="38" spans="1:7" ht="15" customHeight="1">
      <c r="A38" s="29">
        <v>896</v>
      </c>
      <c r="B38" s="30" t="s">
        <v>67</v>
      </c>
      <c r="C38" s="29">
        <v>1069</v>
      </c>
      <c r="D38" s="38"/>
      <c r="E38" s="38"/>
      <c r="F38" s="38"/>
      <c r="G38" s="41"/>
    </row>
    <row r="39" spans="1:7" ht="15" customHeight="1">
      <c r="A39" s="29">
        <v>895</v>
      </c>
      <c r="B39" s="30" t="s">
        <v>68</v>
      </c>
      <c r="C39" s="29">
        <v>241</v>
      </c>
      <c r="D39" s="38"/>
      <c r="E39" s="38"/>
      <c r="F39" s="38"/>
      <c r="G39" s="41"/>
    </row>
    <row r="40" spans="1:7" ht="15" customHeight="1">
      <c r="A40" s="29">
        <v>25</v>
      </c>
      <c r="B40" s="30" t="s">
        <v>78</v>
      </c>
      <c r="C40" s="29">
        <v>18666</v>
      </c>
      <c r="D40" s="38"/>
      <c r="E40" s="38"/>
      <c r="F40" s="38"/>
      <c r="G40" s="41"/>
    </row>
    <row r="41" spans="1:7" ht="15" customHeight="1">
      <c r="A41" s="29"/>
      <c r="B41" s="31" t="s">
        <v>79</v>
      </c>
      <c r="C41" s="29"/>
      <c r="D41" s="38"/>
      <c r="E41" s="38"/>
      <c r="F41" s="38"/>
      <c r="G41" s="41"/>
    </row>
    <row r="42" spans="1:7" ht="15" customHeight="1">
      <c r="A42" s="29">
        <v>25</v>
      </c>
      <c r="B42" s="30" t="s">
        <v>78</v>
      </c>
      <c r="C42" s="29">
        <v>18666</v>
      </c>
      <c r="D42" s="38"/>
      <c r="E42" s="38"/>
      <c r="F42" s="38"/>
      <c r="G42" s="41"/>
    </row>
    <row r="43" spans="1:7" ht="15" customHeight="1">
      <c r="A43" s="29"/>
      <c r="B43" s="31" t="s">
        <v>80</v>
      </c>
      <c r="C43" s="29"/>
      <c r="D43" s="38"/>
      <c r="E43" s="38"/>
      <c r="F43" s="38"/>
      <c r="G43" s="41"/>
    </row>
    <row r="44" spans="1:7" ht="15" customHeight="1">
      <c r="A44" s="29">
        <v>25</v>
      </c>
      <c r="B44" s="30" t="s">
        <v>78</v>
      </c>
      <c r="C44" s="29">
        <v>18666</v>
      </c>
      <c r="D44" s="38"/>
      <c r="E44" s="38"/>
      <c r="F44" s="38"/>
      <c r="G44" s="41"/>
    </row>
    <row r="45" spans="1:7" ht="15" customHeight="1">
      <c r="A45" s="43"/>
      <c r="B45" s="44" t="s">
        <v>69</v>
      </c>
      <c r="C45" s="43"/>
      <c r="D45" s="38"/>
      <c r="E45" s="38"/>
      <c r="F45" s="38"/>
      <c r="G45" s="41"/>
    </row>
    <row r="46" spans="1:7" ht="19.5" customHeight="1">
      <c r="A46" s="43">
        <v>1279</v>
      </c>
      <c r="B46" s="32" t="s">
        <v>70</v>
      </c>
      <c r="C46" s="43">
        <v>1058</v>
      </c>
      <c r="D46" s="38"/>
      <c r="E46" s="38"/>
      <c r="F46" s="38"/>
      <c r="G46" s="41"/>
    </row>
    <row r="47" spans="1:7" ht="33" customHeight="1">
      <c r="A47" s="43">
        <v>1293</v>
      </c>
      <c r="B47" s="32" t="s">
        <v>71</v>
      </c>
      <c r="C47" s="43">
        <v>573</v>
      </c>
      <c r="D47" s="38"/>
      <c r="E47" s="38"/>
      <c r="F47" s="38"/>
      <c r="G47" s="41"/>
    </row>
    <row r="48" spans="1:7" ht="15" customHeight="1">
      <c r="A48" s="29">
        <v>25</v>
      </c>
      <c r="B48" s="30" t="s">
        <v>78</v>
      </c>
      <c r="C48" s="29">
        <v>18666</v>
      </c>
      <c r="D48" s="38"/>
      <c r="E48" s="38"/>
      <c r="F48" s="38"/>
      <c r="G48" s="41"/>
    </row>
    <row r="49" spans="1:7" ht="15" customHeight="1">
      <c r="A49" s="43"/>
      <c r="B49" s="44" t="s">
        <v>72</v>
      </c>
      <c r="C49" s="43"/>
      <c r="D49" s="38"/>
      <c r="E49" s="38"/>
      <c r="F49" s="38"/>
      <c r="G49" s="41"/>
    </row>
    <row r="50" spans="1:7" ht="18" customHeight="1">
      <c r="A50" s="43">
        <v>1328</v>
      </c>
      <c r="B50" s="33" t="s">
        <v>73</v>
      </c>
      <c r="C50" s="43">
        <v>349</v>
      </c>
      <c r="D50" s="38"/>
      <c r="E50" s="38"/>
      <c r="F50" s="38"/>
      <c r="G50" s="41"/>
    </row>
    <row r="51" spans="1:7" ht="18" customHeight="1">
      <c r="A51" s="43">
        <v>1415</v>
      </c>
      <c r="B51" s="33" t="s">
        <v>74</v>
      </c>
      <c r="C51" s="43">
        <v>1071</v>
      </c>
      <c r="D51" s="38"/>
      <c r="E51" s="38"/>
      <c r="F51" s="38"/>
      <c r="G51" s="41"/>
    </row>
    <row r="52" spans="1:7" ht="15" customHeight="1">
      <c r="A52" s="29">
        <v>25</v>
      </c>
      <c r="B52" s="30" t="s">
        <v>78</v>
      </c>
      <c r="C52" s="29">
        <v>18666</v>
      </c>
      <c r="D52" s="38"/>
      <c r="E52" s="38"/>
      <c r="F52" s="38"/>
      <c r="G52" s="41"/>
    </row>
    <row r="53" spans="1:7" ht="15" customHeight="1">
      <c r="A53" s="43"/>
      <c r="B53" s="44" t="s">
        <v>75</v>
      </c>
      <c r="C53" s="43"/>
      <c r="D53" s="38"/>
      <c r="E53" s="38"/>
      <c r="F53" s="38"/>
      <c r="G53" s="41"/>
    </row>
    <row r="54" spans="1:7" ht="15" customHeight="1">
      <c r="A54" s="43">
        <v>1299</v>
      </c>
      <c r="B54" s="32" t="s">
        <v>76</v>
      </c>
      <c r="C54" s="43">
        <v>2377</v>
      </c>
      <c r="D54" s="38"/>
      <c r="E54" s="38"/>
      <c r="F54" s="38"/>
      <c r="G54" s="41"/>
    </row>
    <row r="55" spans="1:7" ht="32.25" customHeight="1">
      <c r="A55" s="43">
        <v>1449</v>
      </c>
      <c r="B55" s="32" t="s">
        <v>77</v>
      </c>
      <c r="C55" s="43">
        <v>1639</v>
      </c>
      <c r="D55" s="38"/>
      <c r="E55" s="38"/>
      <c r="F55" s="38"/>
      <c r="G55" s="41"/>
    </row>
    <row r="56" spans="1:7" ht="15" customHeight="1">
      <c r="A56" s="29">
        <v>25</v>
      </c>
      <c r="B56" s="30" t="s">
        <v>78</v>
      </c>
      <c r="C56" s="29">
        <v>18666</v>
      </c>
      <c r="D56" s="38"/>
      <c r="E56" s="38"/>
      <c r="F56" s="38"/>
      <c r="G56" s="41"/>
    </row>
    <row r="57" spans="1:3" s="47" customFormat="1" ht="15">
      <c r="A57" s="45"/>
      <c r="B57" s="46" t="s">
        <v>31</v>
      </c>
      <c r="C57" s="45">
        <f>C9+C10+C11+C12+C15+C18+C19+C20+C23+C24+C27+C28+C31+C32+C33+C36+C37+C38+C39+C46+C47+C50+C51+C54+C55</f>
        <v>79305</v>
      </c>
    </row>
    <row r="58" spans="1:3" s="47" customFormat="1" ht="15">
      <c r="A58" s="45"/>
      <c r="B58" s="46" t="s">
        <v>81</v>
      </c>
      <c r="C58" s="48">
        <f>C13+C16+C21+C25+C29+C34+C40+C42+C44+C48+C52+C56</f>
        <v>233718</v>
      </c>
    </row>
    <row r="59" spans="1:3" ht="15">
      <c r="A59" s="49" t="s">
        <v>34</v>
      </c>
      <c r="B59" s="50" t="s">
        <v>40</v>
      </c>
      <c r="C59" s="51">
        <v>36998</v>
      </c>
    </row>
    <row r="60" spans="1:3" s="54" customFormat="1" ht="15">
      <c r="A60" s="52"/>
      <c r="B60" s="46" t="s">
        <v>32</v>
      </c>
      <c r="C60" s="53">
        <f>C57+C58+C59</f>
        <v>350021</v>
      </c>
    </row>
    <row r="63" ht="12.75">
      <c r="A63" s="55" t="s">
        <v>82</v>
      </c>
    </row>
  </sheetData>
  <sheetProtection/>
  <mergeCells count="6">
    <mergeCell ref="A6:C6"/>
    <mergeCell ref="B1:C1"/>
    <mergeCell ref="B2:C2"/>
    <mergeCell ref="B3:C3"/>
    <mergeCell ref="A4:C4"/>
    <mergeCell ref="A5:C5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30" zoomScaleNormal="130" zoomScalePageLayoutView="0" workbookViewId="0" topLeftCell="E1">
      <selection activeCell="J11" sqref="J11"/>
    </sheetView>
  </sheetViews>
  <sheetFormatPr defaultColWidth="9.140625" defaultRowHeight="12.75"/>
  <cols>
    <col min="1" max="1" width="9.140625" style="1" customWidth="1"/>
    <col min="2" max="2" width="41.421875" style="1" customWidth="1"/>
    <col min="3" max="3" width="13.421875" style="1" customWidth="1"/>
    <col min="4" max="4" width="19.140625" style="1" customWidth="1"/>
    <col min="5" max="5" width="20.8515625" style="1" customWidth="1"/>
    <col min="6" max="8" width="9.140625" style="1" customWidth="1"/>
    <col min="9" max="9" width="29.28125" style="1" customWidth="1"/>
    <col min="10" max="10" width="12.421875" style="1" customWidth="1"/>
    <col min="11" max="11" width="12.28125" style="1" customWidth="1"/>
    <col min="12" max="12" width="12.8515625" style="1" customWidth="1"/>
    <col min="13" max="13" width="11.8515625" style="1" customWidth="1"/>
    <col min="14" max="16384" width="9.140625" style="1" customWidth="1"/>
  </cols>
  <sheetData>
    <row r="1" ht="15.75">
      <c r="E1" s="2" t="s">
        <v>0</v>
      </c>
    </row>
    <row r="2" spans="5:13" ht="15.75" customHeight="1">
      <c r="E2" s="1" t="s">
        <v>1</v>
      </c>
      <c r="I2" s="65"/>
      <c r="J2" s="64" t="s">
        <v>20</v>
      </c>
      <c r="K2" s="66" t="s">
        <v>21</v>
      </c>
      <c r="L2" s="66"/>
      <c r="M2" s="64" t="s">
        <v>22</v>
      </c>
    </row>
    <row r="3" spans="5:13" ht="15.75">
      <c r="E3" s="1" t="s">
        <v>2</v>
      </c>
      <c r="I3" s="65"/>
      <c r="J3" s="64"/>
      <c r="K3" s="64" t="s">
        <v>23</v>
      </c>
      <c r="L3" s="64" t="s">
        <v>24</v>
      </c>
      <c r="M3" s="64"/>
    </row>
    <row r="4" spans="5:13" ht="15.75">
      <c r="E4" s="1" t="s">
        <v>35</v>
      </c>
      <c r="I4" s="65"/>
      <c r="J4" s="64"/>
      <c r="K4" s="64"/>
      <c r="L4" s="64"/>
      <c r="M4" s="64"/>
    </row>
    <row r="5" spans="9:13" ht="15.75">
      <c r="I5" s="65"/>
      <c r="J5" s="64"/>
      <c r="K5" s="64"/>
      <c r="L5" s="64"/>
      <c r="M5" s="64"/>
    </row>
    <row r="6" spans="9:13" ht="15.75">
      <c r="I6" s="23"/>
      <c r="J6" s="23"/>
      <c r="K6" s="24"/>
      <c r="L6" s="23"/>
      <c r="M6" s="23"/>
    </row>
    <row r="7" spans="1:13" ht="22.5" customHeight="1">
      <c r="A7" s="61" t="s">
        <v>3</v>
      </c>
      <c r="B7" s="61"/>
      <c r="C7" s="61"/>
      <c r="D7" s="61"/>
      <c r="E7" s="61"/>
      <c r="I7" s="36" t="s">
        <v>83</v>
      </c>
      <c r="J7" s="25">
        <v>7079.98</v>
      </c>
      <c r="K7" s="25">
        <f>((M7*6.91*10)+(M7*5.25*2))</f>
        <v>3478.5200000000004</v>
      </c>
      <c r="L7" s="25">
        <f>J7-K7</f>
        <v>3601.459999999999</v>
      </c>
      <c r="M7" s="35">
        <v>43.7</v>
      </c>
    </row>
    <row r="8" spans="1:13" ht="15.75">
      <c r="A8" s="62" t="s">
        <v>43</v>
      </c>
      <c r="B8" s="62"/>
      <c r="C8" s="62"/>
      <c r="D8" s="62"/>
      <c r="E8" s="62"/>
      <c r="I8" s="36" t="s">
        <v>15</v>
      </c>
      <c r="J8" s="25">
        <v>9732</v>
      </c>
      <c r="K8" s="25">
        <f>((M8*6.91*10)+(M8*5.25*2))</f>
        <v>6773.96</v>
      </c>
      <c r="L8" s="25">
        <f>J8-K8</f>
        <v>2958.04</v>
      </c>
      <c r="M8" s="35">
        <v>85.1</v>
      </c>
    </row>
    <row r="9" spans="1:13" ht="15.75">
      <c r="A9" s="61" t="s">
        <v>36</v>
      </c>
      <c r="B9" s="61"/>
      <c r="C9" s="61"/>
      <c r="D9" s="61"/>
      <c r="E9" s="61"/>
      <c r="I9" s="34" t="s">
        <v>16</v>
      </c>
      <c r="J9" s="25">
        <v>4848.84</v>
      </c>
      <c r="K9" s="25">
        <f>((M9*6.91*10)+(M9*5.25*2))</f>
        <v>3375.0399999999995</v>
      </c>
      <c r="L9" s="25">
        <f>J9-K9</f>
        <v>1473.8000000000006</v>
      </c>
      <c r="M9" s="35">
        <v>42.4</v>
      </c>
    </row>
    <row r="10" spans="1:13" ht="38.25" customHeight="1">
      <c r="A10" s="3"/>
      <c r="B10" s="3"/>
      <c r="C10" s="3"/>
      <c r="D10" s="3"/>
      <c r="E10" s="3"/>
      <c r="I10" s="26" t="s">
        <v>25</v>
      </c>
      <c r="J10" s="27">
        <f>SUM(J7:J9)</f>
        <v>21660.82</v>
      </c>
      <c r="K10" s="27">
        <f>SUM(K7:K9)</f>
        <v>13627.519999999999</v>
      </c>
      <c r="L10" s="28">
        <f>SUM(L7:L9)</f>
        <v>8033.299999999999</v>
      </c>
      <c r="M10" s="26">
        <f>SUM(M7:M9)</f>
        <v>171.20000000000002</v>
      </c>
    </row>
    <row r="12" spans="1:5" s="5" customFormat="1" ht="15.75">
      <c r="A12" s="4" t="s">
        <v>4</v>
      </c>
      <c r="B12" s="4" t="s">
        <v>5</v>
      </c>
      <c r="C12" s="4" t="s">
        <v>6</v>
      </c>
      <c r="D12" s="4" t="s">
        <v>7</v>
      </c>
      <c r="E12" s="4" t="s">
        <v>8</v>
      </c>
    </row>
    <row r="13" spans="1:5" ht="31.5">
      <c r="A13" s="6">
        <v>1</v>
      </c>
      <c r="B13" s="7" t="s">
        <v>37</v>
      </c>
      <c r="C13" s="6" t="s">
        <v>9</v>
      </c>
      <c r="D13" s="8">
        <v>84826</v>
      </c>
      <c r="E13" s="9"/>
    </row>
    <row r="14" spans="1:5" ht="31.5" customHeight="1">
      <c r="A14" s="6">
        <v>2</v>
      </c>
      <c r="B14" s="10" t="s">
        <v>10</v>
      </c>
      <c r="C14" s="6" t="s">
        <v>9</v>
      </c>
      <c r="D14" s="21">
        <f>приложение!C60</f>
        <v>350021</v>
      </c>
      <c r="E14" s="7" t="s">
        <v>11</v>
      </c>
    </row>
    <row r="15" spans="1:5" ht="30.75" customHeight="1">
      <c r="A15" s="12">
        <v>3</v>
      </c>
      <c r="B15" s="7" t="s">
        <v>12</v>
      </c>
      <c r="C15" s="6" t="s">
        <v>9</v>
      </c>
      <c r="D15" s="21">
        <f>365392+2323</f>
        <v>367715</v>
      </c>
      <c r="E15" s="9"/>
    </row>
    <row r="16" spans="1:5" ht="33" customHeight="1">
      <c r="A16" s="12">
        <v>4</v>
      </c>
      <c r="B16" s="7" t="s">
        <v>39</v>
      </c>
      <c r="C16" s="6" t="s">
        <v>9</v>
      </c>
      <c r="D16" s="11">
        <f>SUM(D18:D20)</f>
        <v>8033</v>
      </c>
      <c r="E16" s="9"/>
    </row>
    <row r="17" spans="1:5" ht="15.75">
      <c r="A17" s="13"/>
      <c r="B17" s="14" t="s">
        <v>13</v>
      </c>
      <c r="C17" s="12"/>
      <c r="D17" s="15"/>
      <c r="E17" s="16"/>
    </row>
    <row r="18" spans="1:5" ht="15.75">
      <c r="A18" s="13"/>
      <c r="B18" s="17" t="s">
        <v>14</v>
      </c>
      <c r="C18" s="18" t="s">
        <v>9</v>
      </c>
      <c r="D18" s="18">
        <v>3601</v>
      </c>
      <c r="E18" s="19"/>
    </row>
    <row r="19" spans="1:5" ht="15.75">
      <c r="A19" s="13"/>
      <c r="B19" s="17" t="s">
        <v>15</v>
      </c>
      <c r="C19" s="18" t="s">
        <v>9</v>
      </c>
      <c r="D19" s="18">
        <v>2958</v>
      </c>
      <c r="E19" s="19"/>
    </row>
    <row r="20" spans="1:5" ht="15.75">
      <c r="A20" s="18"/>
      <c r="B20" s="9" t="s">
        <v>33</v>
      </c>
      <c r="C20" s="6" t="s">
        <v>9</v>
      </c>
      <c r="D20" s="6">
        <v>1474</v>
      </c>
      <c r="E20" s="9"/>
    </row>
    <row r="21" spans="1:5" ht="31.5">
      <c r="A21" s="6">
        <v>5</v>
      </c>
      <c r="B21" s="20" t="s">
        <v>38</v>
      </c>
      <c r="C21" s="6" t="s">
        <v>9</v>
      </c>
      <c r="D21" s="21">
        <f>D13-D14+D15+D16</f>
        <v>110553</v>
      </c>
      <c r="E21" s="9"/>
    </row>
    <row r="22" ht="15.75">
      <c r="C22" s="3"/>
    </row>
    <row r="23" ht="15.75">
      <c r="C23" s="3"/>
    </row>
    <row r="24" ht="15.75">
      <c r="A24" s="2" t="s">
        <v>17</v>
      </c>
    </row>
    <row r="27" ht="15.75">
      <c r="A27" s="1" t="s">
        <v>18</v>
      </c>
    </row>
    <row r="28" spans="1:5" ht="12" customHeight="1">
      <c r="A28" s="63" t="s">
        <v>19</v>
      </c>
      <c r="B28" s="63"/>
      <c r="C28" s="63"/>
      <c r="D28" s="63"/>
      <c r="E28" s="63"/>
    </row>
    <row r="34" ht="15.75">
      <c r="A34" s="22" t="s">
        <v>82</v>
      </c>
    </row>
  </sheetData>
  <sheetProtection/>
  <mergeCells count="10">
    <mergeCell ref="M2:M5"/>
    <mergeCell ref="K3:K5"/>
    <mergeCell ref="L3:L5"/>
    <mergeCell ref="I2:I5"/>
    <mergeCell ref="J2:J5"/>
    <mergeCell ref="K2:L2"/>
    <mergeCell ref="A7:E7"/>
    <mergeCell ref="A8:E8"/>
    <mergeCell ref="A9:E9"/>
    <mergeCell ref="A28:E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2013-03-22T04:57:21Z</cp:lastPrinted>
  <dcterms:created xsi:type="dcterms:W3CDTF">1996-10-08T23:32:33Z</dcterms:created>
  <dcterms:modified xsi:type="dcterms:W3CDTF">2013-03-22T04:59:36Z</dcterms:modified>
  <cp:category/>
  <cp:version/>
  <cp:contentType/>
  <cp:contentStatus/>
</cp:coreProperties>
</file>