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<sst xmlns="http://schemas.openxmlformats.org/spreadsheetml/2006/main" count="256" uniqueCount="135">
  <si>
    <t>Адреса МКД</t>
  </si>
  <si>
    <t>Внутридомовые инженерные системы, руб</t>
  </si>
  <si>
    <t>Всего по МКД</t>
  </si>
  <si>
    <t>Космонавтов, 16А</t>
  </si>
  <si>
    <t>Космонавтов, 4</t>
  </si>
  <si>
    <t>Куйбышева, 12</t>
  </si>
  <si>
    <t>Куйбышева, 14</t>
  </si>
  <si>
    <t>Куйбышева, 17</t>
  </si>
  <si>
    <t>Куйбышева, 19</t>
  </si>
  <si>
    <t>Куйбышева, 20</t>
  </si>
  <si>
    <t>Куйбышева, 21</t>
  </si>
  <si>
    <t>Куйбышева, 22</t>
  </si>
  <si>
    <t>Куйбышева, 31</t>
  </si>
  <si>
    <t>Куйбышева, 34</t>
  </si>
  <si>
    <t>Куйбышева, 35</t>
  </si>
  <si>
    <t>Куйбышева, 36</t>
  </si>
  <si>
    <t>Куйбышева, 37</t>
  </si>
  <si>
    <t>Куйбышева, 38</t>
  </si>
  <si>
    <t>Куйбышева, 40</t>
  </si>
  <si>
    <t>Куйбышева, 40А</t>
  </si>
  <si>
    <t>Куйбышева, 42А</t>
  </si>
  <si>
    <t>Ленина, 1</t>
  </si>
  <si>
    <t>Ленина, 10</t>
  </si>
  <si>
    <t>Ленина, 10А</t>
  </si>
  <si>
    <t>Ленина, 11</t>
  </si>
  <si>
    <t>Ленина, 12</t>
  </si>
  <si>
    <t>Ленина, 13</t>
  </si>
  <si>
    <t>Ленина, 14</t>
  </si>
  <si>
    <t>Ленина, 15</t>
  </si>
  <si>
    <t>Ленина, 17</t>
  </si>
  <si>
    <t>Ленина, 18</t>
  </si>
  <si>
    <t>Ленина, 19</t>
  </si>
  <si>
    <t>Ленина, 2</t>
  </si>
  <si>
    <t>Ленина, 20</t>
  </si>
  <si>
    <t>Ленина, 21</t>
  </si>
  <si>
    <t>Ленина, 22</t>
  </si>
  <si>
    <t>Ленина, 23</t>
  </si>
  <si>
    <t>Ленина, 24</t>
  </si>
  <si>
    <t>Ленина, 25</t>
  </si>
  <si>
    <t>Ленина, 27</t>
  </si>
  <si>
    <t>Ленина, 28</t>
  </si>
  <si>
    <t>Ленина, 3</t>
  </si>
  <si>
    <t>Ленина, 30</t>
  </si>
  <si>
    <t>Ленина, 4</t>
  </si>
  <si>
    <t>Ленина, 6А</t>
  </si>
  <si>
    <t>Ленина, 7</t>
  </si>
  <si>
    <t>Ленина, 8</t>
  </si>
  <si>
    <t>Ленина, 9</t>
  </si>
  <si>
    <t>Мира, 12</t>
  </si>
  <si>
    <t>Мира, 13</t>
  </si>
  <si>
    <t>Мира, 19</t>
  </si>
  <si>
    <t>Мира, 21</t>
  </si>
  <si>
    <t>Мира, 23</t>
  </si>
  <si>
    <t>Мира, 35</t>
  </si>
  <si>
    <t>Мира, 37А</t>
  </si>
  <si>
    <t>Мира, 39</t>
  </si>
  <si>
    <t>Мира, 39А</t>
  </si>
  <si>
    <t>Мира, 39Б</t>
  </si>
  <si>
    <t>Мира, 41</t>
  </si>
  <si>
    <t>Мира, 41А</t>
  </si>
  <si>
    <t>Мира, 8</t>
  </si>
  <si>
    <t>Мира, 9</t>
  </si>
  <si>
    <t>Московская, 1</t>
  </si>
  <si>
    <t>Московская, 14</t>
  </si>
  <si>
    <t>Московская, 15</t>
  </si>
  <si>
    <t>Московская, 18</t>
  </si>
  <si>
    <t>Московская, 19</t>
  </si>
  <si>
    <t>Московская, 2</t>
  </si>
  <si>
    <t>Московская, 20</t>
  </si>
  <si>
    <t>Московская, 21</t>
  </si>
  <si>
    <t>Московская, 22</t>
  </si>
  <si>
    <t>Московская, 25</t>
  </si>
  <si>
    <t>Московская, 27</t>
  </si>
  <si>
    <t>Московская, 29</t>
  </si>
  <si>
    <t>Московская, 3</t>
  </si>
  <si>
    <t>Московская, 4</t>
  </si>
  <si>
    <t>Московская, 5</t>
  </si>
  <si>
    <t>Московская, 6</t>
  </si>
  <si>
    <t>Московская, 7</t>
  </si>
  <si>
    <t>Павлова, 9</t>
  </si>
  <si>
    <t>Павлова, 11</t>
  </si>
  <si>
    <t>Павлова, 43А</t>
  </si>
  <si>
    <t>Павлова, 7</t>
  </si>
  <si>
    <t>Парковая, 1</t>
  </si>
  <si>
    <t>Парковая, 11</t>
  </si>
  <si>
    <t>Парковая, 2А</t>
  </si>
  <si>
    <t>Парковая, 3</t>
  </si>
  <si>
    <t>Парковая, 7</t>
  </si>
  <si>
    <t>Парковая, 9</t>
  </si>
  <si>
    <t>Спортивная, 11А</t>
  </si>
  <si>
    <t>Спортивная, 24</t>
  </si>
  <si>
    <t>Спортивная, 4</t>
  </si>
  <si>
    <t>Строителей, 11</t>
  </si>
  <si>
    <t>Строителей, 16</t>
  </si>
  <si>
    <t>Строителей, 17</t>
  </si>
  <si>
    <t>Строителей, 7</t>
  </si>
  <si>
    <t>Строителей, 7А</t>
  </si>
  <si>
    <t>Энергетиков, 10</t>
  </si>
  <si>
    <t>Энергетиков, 16</t>
  </si>
  <si>
    <t>Энергетиков, 4</t>
  </si>
  <si>
    <t>Энергетиков, 6</t>
  </si>
  <si>
    <t>Энергетиков, 8</t>
  </si>
  <si>
    <t>Космонавтов, 18</t>
  </si>
  <si>
    <t>Спортивная, 36</t>
  </si>
  <si>
    <t>Московская, 17</t>
  </si>
  <si>
    <t>Московская, 9</t>
  </si>
  <si>
    <t>Космонавтов, 6</t>
  </si>
  <si>
    <t>Ст-ть работ, руб.</t>
  </si>
  <si>
    <t xml:space="preserve">Куйбышева, 10 </t>
  </si>
  <si>
    <t xml:space="preserve">Куйбышева, 11 </t>
  </si>
  <si>
    <t>Ремонт системы отопления</t>
  </si>
  <si>
    <t>Ремонт системы ГВС, ХВС</t>
  </si>
  <si>
    <t>Ремонт системы электроснабжения</t>
  </si>
  <si>
    <t>Строительные конструкции</t>
  </si>
  <si>
    <t>№ п.п.</t>
  </si>
  <si>
    <t>Протяж. труб,             м</t>
  </si>
  <si>
    <t>Протяж. провода,             м</t>
  </si>
  <si>
    <t>Общая       S помещ, кв.м.</t>
  </si>
  <si>
    <t>Ремонт системы канализации</t>
  </si>
  <si>
    <t xml:space="preserve">  S прид.террит. кв.м.</t>
  </si>
  <si>
    <t>Итого              ст-ть   работ,  руб.                  в год</t>
  </si>
  <si>
    <t xml:space="preserve"> Итого               ст-ть работ,  руб. в месяц                на 1 кв.м.площади  </t>
  </si>
  <si>
    <t>Работы по благоустройству придомовой территории</t>
  </si>
  <si>
    <t>Ст-ть работ, руб.в год</t>
  </si>
  <si>
    <t>Ст-ть на ед. измер.руб. в месяц</t>
  </si>
  <si>
    <t>Ст-ть на ед. измер.    руб. в месяц</t>
  </si>
  <si>
    <t>Прочие</t>
  </si>
  <si>
    <t>Сов.Армии, 2</t>
  </si>
  <si>
    <t>Ленина, 32</t>
  </si>
  <si>
    <t>Павлова, 51</t>
  </si>
  <si>
    <t>Советской Армии, 2</t>
  </si>
  <si>
    <t>Спортивная, 34</t>
  </si>
  <si>
    <t>Строителей, 19</t>
  </si>
  <si>
    <t>Строителей, 5</t>
  </si>
  <si>
    <t>Стоимость работ (услуг) по текущему ремонту общего имущества в МКД, в расчете на единицу измерения на 01.01.2018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</si>
</sst>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[$-FC19]d\ mmmm\ yyyy\ &quot;г.&quot;"/>
    <numFmt numFmtId="192" formatCode="0.00000"/>
    <numFmt numFmtId="193" formatCode="0.000000"/>
    <numFmt numFmtId="194" formatCode="0.00000000"/>
    <numFmt numFmtId="195" formatCode="0.000000000"/>
    <numFmt numFmtId="196" formatCode="0.0000000"/>
  </numFmts>
  <fonts count="38">
    <font>
      <sz val="10"/>
      <name val="Arial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2" fontId="1" fillId="0" borderId="14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2" fontId="1" fillId="0" borderId="11" xfId="0" applyNumberFormat="1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6"/>
  <sheetViews>
    <sheetView tabSelected="1" zoomScale="120" zoomScaleNormal="120" zoomScalePageLayoutView="0" workbookViewId="0" topLeftCell="E1">
      <pane ySplit="6" topLeftCell="A11" activePane="bottomLeft" state="frozen"/>
      <selection pane="topLeft" activeCell="A1" sqref="A1"/>
      <selection pane="bottomLeft" activeCell="A119" sqref="A119"/>
    </sheetView>
  </sheetViews>
  <sheetFormatPr defaultColWidth="9.140625" defaultRowHeight="12.75"/>
  <cols>
    <col min="1" max="1" width="3.8515625" style="0" customWidth="1"/>
    <col min="2" max="2" width="14.7109375" style="2" customWidth="1"/>
    <col min="3" max="3" width="8.57421875" style="0" customWidth="1"/>
    <col min="4" max="4" width="7.7109375" style="0" customWidth="1"/>
    <col min="5" max="5" width="6.28125" style="0" customWidth="1"/>
    <col min="6" max="6" width="6.8515625" style="0" customWidth="1"/>
    <col min="7" max="7" width="7.28125" style="0" customWidth="1"/>
    <col min="8" max="8" width="6.851562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8.28125" style="0" customWidth="1"/>
    <col min="13" max="13" width="8.140625" style="0" customWidth="1"/>
    <col min="14" max="14" width="7.140625" style="0" customWidth="1"/>
    <col min="15" max="15" width="7.7109375" style="0" customWidth="1"/>
    <col min="16" max="16" width="8.57421875" style="0" customWidth="1"/>
    <col min="17" max="17" width="6.8515625" style="0" customWidth="1"/>
    <col min="18" max="18" width="6.57421875" style="0" customWidth="1"/>
    <col min="19" max="19" width="7.00390625" style="0" customWidth="1"/>
    <col min="20" max="20" width="6.7109375" style="0" customWidth="1"/>
    <col min="21" max="21" width="6.8515625" style="0" customWidth="1"/>
    <col min="22" max="22" width="7.57421875" style="0" customWidth="1"/>
  </cols>
  <sheetData>
    <row r="2" spans="1:23" ht="12.75">
      <c r="A2" s="8"/>
      <c r="B2" s="19" t="s">
        <v>134</v>
      </c>
      <c r="C2" s="19"/>
      <c r="D2" s="19"/>
      <c r="E2" s="19"/>
      <c r="F2" s="19"/>
      <c r="G2" s="19"/>
      <c r="H2" s="19"/>
      <c r="I2" s="19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2"/>
    </row>
    <row r="3" spans="1:23" ht="12.75">
      <c r="A3" s="8"/>
      <c r="B3" s="1"/>
      <c r="C3" s="13"/>
      <c r="D3" s="13"/>
      <c r="E3" s="13"/>
      <c r="F3" s="13"/>
      <c r="G3" s="13"/>
      <c r="H3" s="13"/>
      <c r="I3" s="13"/>
      <c r="J3" s="13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3.5" customHeight="1">
      <c r="A4" s="57" t="s">
        <v>114</v>
      </c>
      <c r="B4" s="67" t="s">
        <v>0</v>
      </c>
      <c r="C4" s="74" t="s">
        <v>1</v>
      </c>
      <c r="D4" s="75"/>
      <c r="E4" s="75"/>
      <c r="F4" s="75"/>
      <c r="G4" s="75"/>
      <c r="H4" s="75"/>
      <c r="I4" s="75"/>
      <c r="J4" s="75"/>
      <c r="K4" s="75"/>
      <c r="L4" s="75"/>
      <c r="M4" s="76"/>
      <c r="N4" s="77"/>
      <c r="O4" s="60" t="s">
        <v>113</v>
      </c>
      <c r="P4" s="61"/>
      <c r="Q4" s="62"/>
      <c r="R4" s="60" t="s">
        <v>122</v>
      </c>
      <c r="S4" s="61"/>
      <c r="T4" s="62"/>
      <c r="U4" s="22" t="s">
        <v>126</v>
      </c>
      <c r="V4" s="52" t="s">
        <v>120</v>
      </c>
      <c r="W4" s="52" t="s">
        <v>121</v>
      </c>
    </row>
    <row r="5" spans="1:23" ht="24.75" customHeight="1">
      <c r="A5" s="58"/>
      <c r="B5" s="68"/>
      <c r="C5" s="66" t="s">
        <v>110</v>
      </c>
      <c r="D5" s="66"/>
      <c r="E5" s="66"/>
      <c r="F5" s="66" t="s">
        <v>111</v>
      </c>
      <c r="G5" s="78"/>
      <c r="H5" s="78"/>
      <c r="I5" s="66" t="s">
        <v>118</v>
      </c>
      <c r="J5" s="66"/>
      <c r="K5" s="66"/>
      <c r="L5" s="66" t="s">
        <v>112</v>
      </c>
      <c r="M5" s="66"/>
      <c r="N5" s="66"/>
      <c r="O5" s="63"/>
      <c r="P5" s="64"/>
      <c r="Q5" s="65"/>
      <c r="R5" s="63"/>
      <c r="S5" s="64"/>
      <c r="T5" s="65"/>
      <c r="U5" s="55"/>
      <c r="V5" s="53"/>
      <c r="W5" s="53"/>
    </row>
    <row r="6" spans="1:23" ht="61.5" customHeight="1">
      <c r="A6" s="59"/>
      <c r="B6" s="69"/>
      <c r="C6" s="29" t="s">
        <v>123</v>
      </c>
      <c r="D6" s="10" t="s">
        <v>115</v>
      </c>
      <c r="E6" s="10" t="s">
        <v>124</v>
      </c>
      <c r="F6" s="29" t="s">
        <v>107</v>
      </c>
      <c r="G6" s="10" t="s">
        <v>115</v>
      </c>
      <c r="H6" s="10" t="s">
        <v>125</v>
      </c>
      <c r="I6" s="29" t="s">
        <v>107</v>
      </c>
      <c r="J6" s="10" t="s">
        <v>115</v>
      </c>
      <c r="K6" s="10" t="s">
        <v>125</v>
      </c>
      <c r="L6" s="29" t="s">
        <v>107</v>
      </c>
      <c r="M6" s="10" t="s">
        <v>116</v>
      </c>
      <c r="N6" s="10" t="s">
        <v>125</v>
      </c>
      <c r="O6" s="10" t="s">
        <v>107</v>
      </c>
      <c r="P6" s="10" t="s">
        <v>117</v>
      </c>
      <c r="Q6" s="10" t="s">
        <v>125</v>
      </c>
      <c r="R6" s="10" t="s">
        <v>107</v>
      </c>
      <c r="S6" s="10" t="s">
        <v>119</v>
      </c>
      <c r="T6" s="10" t="s">
        <v>125</v>
      </c>
      <c r="U6" s="56"/>
      <c r="V6" s="54"/>
      <c r="W6" s="54"/>
    </row>
    <row r="7" spans="1:26" ht="12.75">
      <c r="A7" s="3">
        <v>1</v>
      </c>
      <c r="B7" s="4" t="s">
        <v>3</v>
      </c>
      <c r="C7" s="31">
        <v>5369</v>
      </c>
      <c r="D7" s="5">
        <v>2483</v>
      </c>
      <c r="E7" s="18">
        <f aca="true" t="shared" si="0" ref="E7:E69">(C7/D7)/12</f>
        <v>0.18019197207678883</v>
      </c>
      <c r="F7" s="31">
        <v>1578</v>
      </c>
      <c r="G7" s="4">
        <v>890</v>
      </c>
      <c r="H7" s="16">
        <f aca="true" t="shared" si="1" ref="H7:H69">(F7/G7)/12</f>
        <v>0.14775280898876406</v>
      </c>
      <c r="I7" s="30">
        <v>12103</v>
      </c>
      <c r="J7" s="4">
        <v>300</v>
      </c>
      <c r="K7" s="15">
        <f aca="true" t="shared" si="2" ref="K7:K69">(I7/J7)/12</f>
        <v>3.3619444444444446</v>
      </c>
      <c r="L7" s="30">
        <v>0</v>
      </c>
      <c r="M7" s="4">
        <v>1310</v>
      </c>
      <c r="N7" s="18">
        <f aca="true" t="shared" si="3" ref="N7:N69">(L7/M7)/12</f>
        <v>0</v>
      </c>
      <c r="O7" s="30">
        <v>7862</v>
      </c>
      <c r="P7" s="4">
        <v>4065.8</v>
      </c>
      <c r="Q7" s="18">
        <f aca="true" t="shared" si="4" ref="Q7:Q69">(O7/P7)/12</f>
        <v>0.1611408988800892</v>
      </c>
      <c r="R7" s="30">
        <v>0</v>
      </c>
      <c r="S7" s="4">
        <v>2489</v>
      </c>
      <c r="T7" s="20">
        <f aca="true" t="shared" si="5" ref="T7:T69">(R7/S7)/12</f>
        <v>0</v>
      </c>
      <c r="U7" s="39">
        <v>8575</v>
      </c>
      <c r="V7" s="43">
        <f aca="true" t="shared" si="6" ref="V7:V14">C7+F7+I7+L7+O7+R7+U7</f>
        <v>35487</v>
      </c>
      <c r="W7" s="15">
        <f aca="true" t="shared" si="7" ref="W7:W35">(V7/P7)/12</f>
        <v>0.7273476314624427</v>
      </c>
      <c r="X7" s="4" t="s">
        <v>3</v>
      </c>
      <c r="Y7" s="21"/>
      <c r="Z7" s="21"/>
    </row>
    <row r="8" spans="1:26" ht="12.75">
      <c r="A8" s="3">
        <v>2</v>
      </c>
      <c r="B8" s="4" t="s">
        <v>102</v>
      </c>
      <c r="C8" s="30">
        <v>13315</v>
      </c>
      <c r="D8" s="4">
        <v>2109</v>
      </c>
      <c r="E8" s="18">
        <f t="shared" si="0"/>
        <v>0.5261182234866445</v>
      </c>
      <c r="F8" s="30">
        <v>2502</v>
      </c>
      <c r="G8" s="4">
        <v>952</v>
      </c>
      <c r="H8" s="16">
        <f t="shared" si="1"/>
        <v>0.2190126050420168</v>
      </c>
      <c r="I8" s="30">
        <v>6607</v>
      </c>
      <c r="J8" s="4">
        <v>300</v>
      </c>
      <c r="K8" s="15">
        <f t="shared" si="2"/>
        <v>1.8352777777777778</v>
      </c>
      <c r="L8" s="30">
        <v>32916</v>
      </c>
      <c r="M8" s="4">
        <v>1438</v>
      </c>
      <c r="N8" s="18">
        <f t="shared" si="3"/>
        <v>1.9075104311543811</v>
      </c>
      <c r="O8" s="30">
        <v>34015</v>
      </c>
      <c r="P8" s="4">
        <v>4066.2</v>
      </c>
      <c r="Q8" s="18">
        <f t="shared" si="4"/>
        <v>0.6971086846031512</v>
      </c>
      <c r="R8" s="30">
        <v>7638</v>
      </c>
      <c r="S8" s="4">
        <v>1694</v>
      </c>
      <c r="T8" s="20">
        <f t="shared" si="5"/>
        <v>0.3757378984651712</v>
      </c>
      <c r="U8" s="39">
        <v>11128</v>
      </c>
      <c r="V8" s="43">
        <f t="shared" si="6"/>
        <v>108121</v>
      </c>
      <c r="W8" s="15">
        <f t="shared" si="7"/>
        <v>2.215848539996393</v>
      </c>
      <c r="X8" s="4" t="s">
        <v>102</v>
      </c>
      <c r="Y8" s="21"/>
      <c r="Z8" s="21"/>
    </row>
    <row r="9" spans="1:26" ht="12.75">
      <c r="A9" s="3">
        <v>3</v>
      </c>
      <c r="B9" s="4" t="s">
        <v>4</v>
      </c>
      <c r="C9" s="30">
        <v>176150</v>
      </c>
      <c r="D9" s="4">
        <v>2109</v>
      </c>
      <c r="E9" s="18">
        <f t="shared" si="0"/>
        <v>6.960249723407618</v>
      </c>
      <c r="F9" s="30">
        <v>36484</v>
      </c>
      <c r="G9" s="4">
        <v>952</v>
      </c>
      <c r="H9" s="16">
        <f t="shared" si="1"/>
        <v>3.193627450980392</v>
      </c>
      <c r="I9" s="30">
        <v>9445</v>
      </c>
      <c r="J9" s="4">
        <v>300</v>
      </c>
      <c r="K9" s="15">
        <f t="shared" si="2"/>
        <v>2.6236111111111113</v>
      </c>
      <c r="L9" s="30">
        <v>32931</v>
      </c>
      <c r="M9" s="4">
        <v>1450</v>
      </c>
      <c r="N9" s="18">
        <f t="shared" si="3"/>
        <v>1.8925862068965518</v>
      </c>
      <c r="O9" s="30">
        <v>1093</v>
      </c>
      <c r="P9" s="4">
        <v>3969.1</v>
      </c>
      <c r="Q9" s="18">
        <f t="shared" si="4"/>
        <v>0.022948107463488784</v>
      </c>
      <c r="R9" s="30">
        <v>12300</v>
      </c>
      <c r="S9" s="4">
        <v>1329</v>
      </c>
      <c r="T9" s="20">
        <f t="shared" si="5"/>
        <v>0.7712565838976674</v>
      </c>
      <c r="U9" s="39">
        <v>2285</v>
      </c>
      <c r="V9" s="43">
        <f t="shared" si="6"/>
        <v>270688</v>
      </c>
      <c r="W9" s="15">
        <f t="shared" si="7"/>
        <v>5.683236334013588</v>
      </c>
      <c r="X9" s="4" t="s">
        <v>4</v>
      </c>
      <c r="Y9" s="21"/>
      <c r="Z9" s="21"/>
    </row>
    <row r="10" spans="1:26" ht="12.75">
      <c r="A10" s="3">
        <v>4</v>
      </c>
      <c r="B10" s="23" t="s">
        <v>106</v>
      </c>
      <c r="C10" s="34">
        <v>16700</v>
      </c>
      <c r="D10" s="24">
        <v>2109</v>
      </c>
      <c r="E10" s="18">
        <f t="shared" si="0"/>
        <v>0.659870396712502</v>
      </c>
      <c r="F10" s="34">
        <v>12553</v>
      </c>
      <c r="G10" s="24">
        <v>952</v>
      </c>
      <c r="H10" s="16">
        <f t="shared" si="1"/>
        <v>1.098827030812325</v>
      </c>
      <c r="I10" s="36">
        <v>1247</v>
      </c>
      <c r="J10" s="25">
        <v>300</v>
      </c>
      <c r="K10" s="15">
        <f t="shared" si="2"/>
        <v>0.34638888888888886</v>
      </c>
      <c r="L10" s="33">
        <v>26936</v>
      </c>
      <c r="M10" s="17">
        <v>1346</v>
      </c>
      <c r="N10" s="18">
        <f t="shared" si="3"/>
        <v>1.6676572560673601</v>
      </c>
      <c r="O10" s="33">
        <v>21414</v>
      </c>
      <c r="P10" s="15">
        <v>3431.6</v>
      </c>
      <c r="Q10" s="18">
        <f t="shared" si="4"/>
        <v>0.5200198158293508</v>
      </c>
      <c r="R10" s="33">
        <v>0</v>
      </c>
      <c r="S10" s="4">
        <v>1570</v>
      </c>
      <c r="T10" s="20">
        <f t="shared" si="5"/>
        <v>0</v>
      </c>
      <c r="U10" s="39">
        <v>80109</v>
      </c>
      <c r="V10" s="43">
        <f t="shared" si="6"/>
        <v>158959</v>
      </c>
      <c r="W10" s="15">
        <f t="shared" si="7"/>
        <v>3.8601769825542998</v>
      </c>
      <c r="X10" s="23" t="s">
        <v>106</v>
      </c>
      <c r="Y10" s="21"/>
      <c r="Z10" s="21"/>
    </row>
    <row r="11" spans="1:26" ht="12.75">
      <c r="A11" s="3">
        <v>5</v>
      </c>
      <c r="B11" s="4" t="s">
        <v>108</v>
      </c>
      <c r="C11" s="31">
        <v>14340</v>
      </c>
      <c r="D11" s="5">
        <v>2148</v>
      </c>
      <c r="E11" s="18">
        <f t="shared" si="0"/>
        <v>0.5563314711359404</v>
      </c>
      <c r="F11" s="31">
        <v>3996</v>
      </c>
      <c r="G11" s="5">
        <v>1292</v>
      </c>
      <c r="H11" s="16">
        <f t="shared" si="1"/>
        <v>0.2577399380804954</v>
      </c>
      <c r="I11" s="30">
        <v>0</v>
      </c>
      <c r="J11" s="4">
        <v>350</v>
      </c>
      <c r="K11" s="15">
        <f t="shared" si="2"/>
        <v>0</v>
      </c>
      <c r="L11" s="30">
        <v>304</v>
      </c>
      <c r="M11" s="4">
        <v>5760</v>
      </c>
      <c r="N11" s="18">
        <f t="shared" si="3"/>
        <v>0.004398148148148148</v>
      </c>
      <c r="O11" s="30">
        <v>14670</v>
      </c>
      <c r="P11" s="4">
        <v>6522.7</v>
      </c>
      <c r="Q11" s="18">
        <f t="shared" si="4"/>
        <v>0.18742238643506523</v>
      </c>
      <c r="R11" s="30">
        <v>280</v>
      </c>
      <c r="S11" s="4">
        <v>4590</v>
      </c>
      <c r="T11" s="20">
        <f t="shared" si="5"/>
        <v>0.005083514887436456</v>
      </c>
      <c r="U11" s="39">
        <v>13413</v>
      </c>
      <c r="V11" s="43">
        <f t="shared" si="6"/>
        <v>47003</v>
      </c>
      <c r="W11" s="15">
        <f t="shared" si="7"/>
        <v>0.600505414424497</v>
      </c>
      <c r="X11" s="4" t="s">
        <v>108</v>
      </c>
      <c r="Y11" s="21"/>
      <c r="Z11" s="21"/>
    </row>
    <row r="12" spans="1:26" ht="12.75">
      <c r="A12" s="3">
        <v>6</v>
      </c>
      <c r="B12" s="4" t="s">
        <v>109</v>
      </c>
      <c r="C12" s="31">
        <v>4587</v>
      </c>
      <c r="D12" s="5">
        <v>3113</v>
      </c>
      <c r="E12" s="18">
        <f t="shared" si="0"/>
        <v>0.12279151943462897</v>
      </c>
      <c r="F12" s="31">
        <v>193</v>
      </c>
      <c r="G12" s="5">
        <v>2098</v>
      </c>
      <c r="H12" s="16">
        <f t="shared" si="1"/>
        <v>0.007666031140768986</v>
      </c>
      <c r="I12" s="37">
        <v>7963</v>
      </c>
      <c r="J12" s="26">
        <v>610</v>
      </c>
      <c r="K12" s="15">
        <f t="shared" si="2"/>
        <v>1.087841530054645</v>
      </c>
      <c r="L12" s="30">
        <v>0</v>
      </c>
      <c r="M12" s="4">
        <v>5904</v>
      </c>
      <c r="N12" s="18">
        <f t="shared" si="3"/>
        <v>0</v>
      </c>
      <c r="O12" s="30">
        <v>194122</v>
      </c>
      <c r="P12" s="4">
        <v>9035.9</v>
      </c>
      <c r="Q12" s="18">
        <f t="shared" si="4"/>
        <v>1.7902846792608742</v>
      </c>
      <c r="R12" s="30">
        <v>18173</v>
      </c>
      <c r="S12" s="4">
        <v>4081</v>
      </c>
      <c r="T12" s="20">
        <f t="shared" si="5"/>
        <v>0.3710896022216777</v>
      </c>
      <c r="U12" s="39">
        <v>49988</v>
      </c>
      <c r="V12" s="43">
        <f t="shared" si="6"/>
        <v>275026</v>
      </c>
      <c r="W12" s="15">
        <f t="shared" si="7"/>
        <v>2.5364195413111403</v>
      </c>
      <c r="X12" s="4" t="s">
        <v>109</v>
      </c>
      <c r="Y12" s="21"/>
      <c r="Z12" s="21"/>
    </row>
    <row r="13" spans="1:26" ht="12.75">
      <c r="A13" s="3">
        <v>7</v>
      </c>
      <c r="B13" s="4" t="s">
        <v>5</v>
      </c>
      <c r="C13" s="30">
        <v>874</v>
      </c>
      <c r="D13" s="4">
        <v>407</v>
      </c>
      <c r="E13" s="18">
        <f t="shared" si="0"/>
        <v>0.17895167895167896</v>
      </c>
      <c r="F13" s="47">
        <v>129</v>
      </c>
      <c r="G13" s="4">
        <v>207.5</v>
      </c>
      <c r="H13" s="16">
        <f t="shared" si="1"/>
        <v>0.05180722891566265</v>
      </c>
      <c r="I13" s="30">
        <v>0</v>
      </c>
      <c r="J13" s="4">
        <v>50</v>
      </c>
      <c r="K13" s="15">
        <v>0</v>
      </c>
      <c r="L13" s="30">
        <v>15612</v>
      </c>
      <c r="M13" s="4">
        <v>115</v>
      </c>
      <c r="N13" s="18">
        <f t="shared" si="3"/>
        <v>11.313043478260871</v>
      </c>
      <c r="O13" s="30">
        <v>3339</v>
      </c>
      <c r="P13" s="4">
        <v>906.5</v>
      </c>
      <c r="Q13" s="18">
        <f t="shared" si="4"/>
        <v>0.30694980694980695</v>
      </c>
      <c r="R13" s="30">
        <v>2257</v>
      </c>
      <c r="S13" s="4">
        <v>1098.6</v>
      </c>
      <c r="T13" s="20">
        <f t="shared" si="5"/>
        <v>0.1712027428848838</v>
      </c>
      <c r="U13" s="39">
        <v>2400</v>
      </c>
      <c r="V13" s="43">
        <f t="shared" si="6"/>
        <v>24611</v>
      </c>
      <c r="W13" s="15">
        <f t="shared" si="7"/>
        <v>2.2624563338849053</v>
      </c>
      <c r="X13" s="4" t="s">
        <v>5</v>
      </c>
      <c r="Y13" s="21"/>
      <c r="Z13" s="21"/>
    </row>
    <row r="14" spans="1:26" ht="12.75">
      <c r="A14" s="3">
        <v>8</v>
      </c>
      <c r="B14" s="4" t="s">
        <v>6</v>
      </c>
      <c r="C14" s="30">
        <v>4898</v>
      </c>
      <c r="D14" s="4">
        <v>407</v>
      </c>
      <c r="E14" s="18">
        <f t="shared" si="0"/>
        <v>1.002866502866503</v>
      </c>
      <c r="F14" s="31">
        <v>0</v>
      </c>
      <c r="G14" s="4">
        <v>208</v>
      </c>
      <c r="H14" s="16">
        <f t="shared" si="1"/>
        <v>0</v>
      </c>
      <c r="I14" s="30">
        <v>0</v>
      </c>
      <c r="J14" s="4">
        <v>50</v>
      </c>
      <c r="K14" s="15">
        <f t="shared" si="2"/>
        <v>0</v>
      </c>
      <c r="L14" s="30">
        <v>0</v>
      </c>
      <c r="M14" s="4">
        <v>115</v>
      </c>
      <c r="N14" s="18">
        <f t="shared" si="3"/>
        <v>0</v>
      </c>
      <c r="O14" s="30">
        <v>0</v>
      </c>
      <c r="P14" s="4">
        <v>918.6</v>
      </c>
      <c r="Q14" s="18">
        <f t="shared" si="4"/>
        <v>0</v>
      </c>
      <c r="R14" s="30">
        <v>250</v>
      </c>
      <c r="S14" s="4">
        <v>949</v>
      </c>
      <c r="T14" s="20">
        <f t="shared" si="5"/>
        <v>0.02195293291183702</v>
      </c>
      <c r="U14" s="39">
        <v>16737</v>
      </c>
      <c r="V14" s="43">
        <f t="shared" si="6"/>
        <v>21885</v>
      </c>
      <c r="W14" s="15">
        <f t="shared" si="7"/>
        <v>1.9853581537121707</v>
      </c>
      <c r="X14" s="4" t="s">
        <v>6</v>
      </c>
      <c r="Y14" s="21"/>
      <c r="Z14" s="21"/>
    </row>
    <row r="15" spans="1:26" ht="12.75">
      <c r="A15" s="3">
        <v>9</v>
      </c>
      <c r="B15" s="4" t="s">
        <v>7</v>
      </c>
      <c r="C15" s="30">
        <v>10877</v>
      </c>
      <c r="D15" s="4">
        <v>286</v>
      </c>
      <c r="E15" s="18">
        <f t="shared" si="0"/>
        <v>3.1692890442890445</v>
      </c>
      <c r="F15" s="31">
        <v>0</v>
      </c>
      <c r="G15" s="4">
        <v>130</v>
      </c>
      <c r="H15" s="16">
        <f t="shared" si="1"/>
        <v>0</v>
      </c>
      <c r="I15" s="30">
        <v>1767</v>
      </c>
      <c r="J15" s="4">
        <v>34</v>
      </c>
      <c r="K15" s="15">
        <f t="shared" si="2"/>
        <v>4.330882352941177</v>
      </c>
      <c r="L15" s="30">
        <v>8936</v>
      </c>
      <c r="M15" s="4">
        <v>80</v>
      </c>
      <c r="N15" s="18">
        <f t="shared" si="3"/>
        <v>9.308333333333334</v>
      </c>
      <c r="O15" s="30">
        <v>21551</v>
      </c>
      <c r="P15" s="4">
        <v>574</v>
      </c>
      <c r="Q15" s="18">
        <f t="shared" si="4"/>
        <v>3.1287746806039487</v>
      </c>
      <c r="R15" s="30">
        <v>0</v>
      </c>
      <c r="S15" s="4">
        <v>151</v>
      </c>
      <c r="T15" s="20">
        <f t="shared" si="5"/>
        <v>0</v>
      </c>
      <c r="U15" s="39">
        <v>1284</v>
      </c>
      <c r="V15" s="44">
        <f>C15+F15+I15+L15+O15+R15</f>
        <v>43131</v>
      </c>
      <c r="W15" s="15">
        <f t="shared" si="7"/>
        <v>6.261759581881534</v>
      </c>
      <c r="X15" s="4" t="s">
        <v>7</v>
      </c>
      <c r="Y15" s="21"/>
      <c r="Z15" s="21"/>
    </row>
    <row r="16" spans="1:26" ht="12.75">
      <c r="A16" s="7">
        <v>10</v>
      </c>
      <c r="B16" s="4" t="s">
        <v>8</v>
      </c>
      <c r="C16" s="30">
        <v>7857</v>
      </c>
      <c r="D16" s="4">
        <v>286</v>
      </c>
      <c r="E16" s="18">
        <f t="shared" si="0"/>
        <v>2.2893356643356646</v>
      </c>
      <c r="F16" s="31">
        <v>0</v>
      </c>
      <c r="G16" s="4">
        <v>130</v>
      </c>
      <c r="H16" s="16">
        <f t="shared" si="1"/>
        <v>0</v>
      </c>
      <c r="I16" s="30">
        <v>0</v>
      </c>
      <c r="J16" s="4">
        <v>34</v>
      </c>
      <c r="K16" s="15">
        <f t="shared" si="2"/>
        <v>0</v>
      </c>
      <c r="L16" s="30">
        <v>6929</v>
      </c>
      <c r="M16" s="4">
        <v>60</v>
      </c>
      <c r="N16" s="18">
        <f t="shared" si="3"/>
        <v>9.623611111111112</v>
      </c>
      <c r="O16" s="30">
        <v>273</v>
      </c>
      <c r="P16" s="4">
        <v>572</v>
      </c>
      <c r="Q16" s="18">
        <f t="shared" si="4"/>
        <v>0.03977272727272727</v>
      </c>
      <c r="R16" s="30">
        <v>0</v>
      </c>
      <c r="S16" s="4">
        <v>787</v>
      </c>
      <c r="T16" s="20">
        <f t="shared" si="5"/>
        <v>0</v>
      </c>
      <c r="U16" s="39">
        <v>113</v>
      </c>
      <c r="V16" s="43">
        <f>C16+F16+I16+L16+O16+R16+U16</f>
        <v>15172</v>
      </c>
      <c r="W16" s="15">
        <f t="shared" si="7"/>
        <v>2.2103729603729603</v>
      </c>
      <c r="X16" s="4" t="s">
        <v>8</v>
      </c>
      <c r="Y16" s="21"/>
      <c r="Z16" s="21"/>
    </row>
    <row r="17" spans="1:26" ht="12.75">
      <c r="A17" s="3">
        <v>11</v>
      </c>
      <c r="B17" s="4" t="s">
        <v>9</v>
      </c>
      <c r="C17" s="30">
        <v>11915</v>
      </c>
      <c r="D17" s="4">
        <v>407</v>
      </c>
      <c r="E17" s="18">
        <f t="shared" si="0"/>
        <v>2.43959868959869</v>
      </c>
      <c r="F17" s="31">
        <v>6202</v>
      </c>
      <c r="G17" s="4">
        <v>207.5</v>
      </c>
      <c r="H17" s="16">
        <f t="shared" si="1"/>
        <v>2.4907630522088353</v>
      </c>
      <c r="I17" s="30">
        <v>5407</v>
      </c>
      <c r="J17" s="4">
        <v>50</v>
      </c>
      <c r="K17" s="15">
        <f t="shared" si="2"/>
        <v>9.011666666666667</v>
      </c>
      <c r="L17" s="30">
        <v>3908</v>
      </c>
      <c r="M17" s="4">
        <v>96</v>
      </c>
      <c r="N17" s="18">
        <f t="shared" si="3"/>
        <v>3.392361111111111</v>
      </c>
      <c r="O17" s="30">
        <v>0</v>
      </c>
      <c r="P17" s="4">
        <v>972.4</v>
      </c>
      <c r="Q17" s="18">
        <f t="shared" si="4"/>
        <v>0</v>
      </c>
      <c r="R17" s="30">
        <v>0</v>
      </c>
      <c r="S17" s="4">
        <v>971</v>
      </c>
      <c r="T17" s="20">
        <f t="shared" si="5"/>
        <v>0</v>
      </c>
      <c r="U17" s="39">
        <v>0</v>
      </c>
      <c r="V17" s="43">
        <f>U17+R17+O17+L17+I17+F17+C17</f>
        <v>27432</v>
      </c>
      <c r="W17" s="15">
        <f t="shared" si="7"/>
        <v>2.350884409707939</v>
      </c>
      <c r="X17" s="4" t="s">
        <v>9</v>
      </c>
      <c r="Y17" s="21"/>
      <c r="Z17" s="21"/>
    </row>
    <row r="18" spans="1:26" ht="12.75">
      <c r="A18" s="3">
        <v>12</v>
      </c>
      <c r="B18" s="4" t="s">
        <v>10</v>
      </c>
      <c r="C18" s="30">
        <v>6286</v>
      </c>
      <c r="D18" s="4">
        <v>407</v>
      </c>
      <c r="E18" s="18">
        <f t="shared" si="0"/>
        <v>1.287059787059787</v>
      </c>
      <c r="F18" s="31">
        <v>2102</v>
      </c>
      <c r="G18" s="4">
        <v>208</v>
      </c>
      <c r="H18" s="16">
        <f t="shared" si="1"/>
        <v>0.8421474358974358</v>
      </c>
      <c r="I18" s="38">
        <v>2920</v>
      </c>
      <c r="J18" s="6">
        <v>50</v>
      </c>
      <c r="K18" s="15">
        <f t="shared" si="2"/>
        <v>4.866666666666666</v>
      </c>
      <c r="L18" s="30">
        <v>3735</v>
      </c>
      <c r="M18" s="4">
        <v>110</v>
      </c>
      <c r="N18" s="18">
        <f t="shared" si="3"/>
        <v>2.8295454545454546</v>
      </c>
      <c r="O18" s="30">
        <v>0</v>
      </c>
      <c r="P18" s="4">
        <v>978.6</v>
      </c>
      <c r="Q18" s="18">
        <f t="shared" si="4"/>
        <v>0</v>
      </c>
      <c r="R18" s="30">
        <v>0</v>
      </c>
      <c r="S18" s="4">
        <v>703</v>
      </c>
      <c r="T18" s="20">
        <f t="shared" si="5"/>
        <v>0</v>
      </c>
      <c r="U18" s="39">
        <v>978</v>
      </c>
      <c r="V18" s="43">
        <f>U18+R18+O18+L18+I18+F18+C18</f>
        <v>16021</v>
      </c>
      <c r="W18" s="15">
        <f t="shared" si="7"/>
        <v>1.3642789018325499</v>
      </c>
      <c r="X18" s="4" t="s">
        <v>10</v>
      </c>
      <c r="Y18" s="21"/>
      <c r="Z18" s="21"/>
    </row>
    <row r="19" spans="1:26" ht="12.75">
      <c r="A19" s="3">
        <v>13</v>
      </c>
      <c r="B19" s="4" t="s">
        <v>11</v>
      </c>
      <c r="C19" s="30">
        <v>10784</v>
      </c>
      <c r="D19" s="4">
        <v>407</v>
      </c>
      <c r="E19" s="18">
        <f t="shared" si="0"/>
        <v>2.208026208026208</v>
      </c>
      <c r="F19" s="31">
        <v>0</v>
      </c>
      <c r="G19" s="4">
        <v>207.5</v>
      </c>
      <c r="H19" s="16">
        <f t="shared" si="1"/>
        <v>0</v>
      </c>
      <c r="I19" s="30">
        <v>0</v>
      </c>
      <c r="J19" s="4">
        <v>50</v>
      </c>
      <c r="K19" s="15">
        <f t="shared" si="2"/>
        <v>0</v>
      </c>
      <c r="L19" s="30">
        <v>0</v>
      </c>
      <c r="M19" s="4">
        <v>96</v>
      </c>
      <c r="N19" s="18">
        <f t="shared" si="3"/>
        <v>0</v>
      </c>
      <c r="O19" s="30">
        <v>0</v>
      </c>
      <c r="P19" s="4">
        <v>982.1</v>
      </c>
      <c r="Q19" s="18">
        <f t="shared" si="4"/>
        <v>0</v>
      </c>
      <c r="R19" s="30">
        <v>0</v>
      </c>
      <c r="S19" s="4">
        <v>1266.5</v>
      </c>
      <c r="T19" s="20">
        <f t="shared" si="5"/>
        <v>0</v>
      </c>
      <c r="U19" s="39">
        <v>10202</v>
      </c>
      <c r="V19" s="43">
        <f>C19+F19+I19+L19+O19+R19+U19</f>
        <v>20986</v>
      </c>
      <c r="W19" s="15">
        <f t="shared" si="7"/>
        <v>1.7807080066524115</v>
      </c>
      <c r="X19" s="4" t="s">
        <v>11</v>
      </c>
      <c r="Y19" s="21"/>
      <c r="Z19" s="21"/>
    </row>
    <row r="20" spans="1:26" ht="12.75">
      <c r="A20" s="3">
        <v>14</v>
      </c>
      <c r="B20" s="4" t="s">
        <v>12</v>
      </c>
      <c r="C20" s="30">
        <v>40528</v>
      </c>
      <c r="D20" s="4">
        <v>5022</v>
      </c>
      <c r="E20" s="18">
        <f t="shared" si="0"/>
        <v>0.6725076330811097</v>
      </c>
      <c r="F20" s="31">
        <v>7653</v>
      </c>
      <c r="G20" s="4">
        <v>1567</v>
      </c>
      <c r="H20" s="16">
        <f t="shared" si="1"/>
        <v>0.40698787492022975</v>
      </c>
      <c r="I20" s="30">
        <v>13311</v>
      </c>
      <c r="J20" s="4">
        <v>540</v>
      </c>
      <c r="K20" s="15">
        <f t="shared" si="2"/>
        <v>2.0541666666666667</v>
      </c>
      <c r="L20" s="30">
        <v>7396</v>
      </c>
      <c r="M20" s="4">
        <v>3050</v>
      </c>
      <c r="N20" s="18">
        <f t="shared" si="3"/>
        <v>0.20207650273224043</v>
      </c>
      <c r="O20" s="30">
        <v>67007</v>
      </c>
      <c r="P20" s="4">
        <v>6033.5</v>
      </c>
      <c r="Q20" s="18">
        <f t="shared" si="4"/>
        <v>0.9254854838264136</v>
      </c>
      <c r="R20" s="30">
        <v>0</v>
      </c>
      <c r="S20" s="4">
        <v>1860</v>
      </c>
      <c r="T20" s="20">
        <f t="shared" si="5"/>
        <v>0</v>
      </c>
      <c r="U20" s="39">
        <v>71785</v>
      </c>
      <c r="V20" s="43">
        <f>C20+F20+I20+L20+O20+R20+U20</f>
        <v>207680</v>
      </c>
      <c r="W20" s="15">
        <f t="shared" si="7"/>
        <v>2.8684290489213002</v>
      </c>
      <c r="X20" s="4" t="s">
        <v>12</v>
      </c>
      <c r="Y20" s="21"/>
      <c r="Z20" s="21"/>
    </row>
    <row r="21" spans="1:26" ht="12.75">
      <c r="A21" s="7">
        <v>15</v>
      </c>
      <c r="B21" s="5" t="s">
        <v>13</v>
      </c>
      <c r="C21" s="30">
        <v>5372</v>
      </c>
      <c r="D21" s="4">
        <v>1123</v>
      </c>
      <c r="E21" s="18">
        <f t="shared" si="0"/>
        <v>0.39863460967646186</v>
      </c>
      <c r="F21" s="47">
        <v>6834</v>
      </c>
      <c r="G21" s="4">
        <v>664</v>
      </c>
      <c r="H21" s="16">
        <f t="shared" si="1"/>
        <v>0.8576807228915663</v>
      </c>
      <c r="I21" s="30">
        <v>0</v>
      </c>
      <c r="J21" s="4">
        <v>150</v>
      </c>
      <c r="K21" s="15">
        <f t="shared" si="2"/>
        <v>0</v>
      </c>
      <c r="L21" s="30">
        <v>4240</v>
      </c>
      <c r="M21" s="4">
        <v>900</v>
      </c>
      <c r="N21" s="18">
        <f t="shared" si="3"/>
        <v>0.3925925925925926</v>
      </c>
      <c r="O21" s="30">
        <v>0</v>
      </c>
      <c r="P21" s="4">
        <v>2186.8</v>
      </c>
      <c r="Q21" s="18">
        <f t="shared" si="4"/>
        <v>0</v>
      </c>
      <c r="R21" s="30">
        <v>992</v>
      </c>
      <c r="S21" s="4">
        <v>1308</v>
      </c>
      <c r="T21" s="20">
        <f t="shared" si="5"/>
        <v>0.06320081549439348</v>
      </c>
      <c r="U21" s="39">
        <v>35437</v>
      </c>
      <c r="V21" s="43">
        <f>C21+F21+I21+L21+O21+R21+U21</f>
        <v>52875</v>
      </c>
      <c r="W21" s="15">
        <f t="shared" si="7"/>
        <v>2.014930492043168</v>
      </c>
      <c r="X21" s="5" t="s">
        <v>13</v>
      </c>
      <c r="Y21" s="21"/>
      <c r="Z21" s="21"/>
    </row>
    <row r="22" spans="1:26" ht="12.75">
      <c r="A22" s="3">
        <v>16</v>
      </c>
      <c r="B22" s="4" t="s">
        <v>14</v>
      </c>
      <c r="C22" s="30">
        <v>19583</v>
      </c>
      <c r="D22" s="4">
        <v>1345</v>
      </c>
      <c r="E22" s="18">
        <f t="shared" si="0"/>
        <v>1.2133209417596034</v>
      </c>
      <c r="F22" s="30">
        <v>9045</v>
      </c>
      <c r="G22" s="4">
        <v>814</v>
      </c>
      <c r="H22" s="16">
        <f t="shared" si="1"/>
        <v>0.925982800982801</v>
      </c>
      <c r="I22" s="30">
        <v>1576</v>
      </c>
      <c r="J22" s="4">
        <v>160</v>
      </c>
      <c r="K22" s="15">
        <f t="shared" si="2"/>
        <v>0.8208333333333333</v>
      </c>
      <c r="L22" s="30">
        <v>14861</v>
      </c>
      <c r="M22" s="4">
        <v>980</v>
      </c>
      <c r="N22" s="18">
        <f t="shared" si="3"/>
        <v>1.2636904761904761</v>
      </c>
      <c r="O22" s="30">
        <v>411</v>
      </c>
      <c r="P22" s="4">
        <v>2722.4</v>
      </c>
      <c r="Q22" s="18">
        <f t="shared" si="4"/>
        <v>0.012580811049074346</v>
      </c>
      <c r="R22" s="30">
        <v>26146</v>
      </c>
      <c r="S22" s="4">
        <v>2853</v>
      </c>
      <c r="T22" s="20">
        <f t="shared" si="5"/>
        <v>0.7636990302605445</v>
      </c>
      <c r="U22" s="39">
        <v>0</v>
      </c>
      <c r="V22" s="43">
        <f>C22+F22+I22+L22+O22+R22+U22</f>
        <v>71622</v>
      </c>
      <c r="W22" s="15">
        <f t="shared" si="7"/>
        <v>2.1923670290919777</v>
      </c>
      <c r="X22" s="4" t="s">
        <v>14</v>
      </c>
      <c r="Y22" s="21"/>
      <c r="Z22" s="21"/>
    </row>
    <row r="23" spans="1:26" ht="12.75">
      <c r="A23" s="3">
        <v>17</v>
      </c>
      <c r="B23" s="4" t="s">
        <v>15</v>
      </c>
      <c r="C23" s="30">
        <v>10378</v>
      </c>
      <c r="D23" s="4">
        <v>884</v>
      </c>
      <c r="E23" s="18">
        <f t="shared" si="0"/>
        <v>0.9783182503770739</v>
      </c>
      <c r="F23" s="31">
        <v>1992</v>
      </c>
      <c r="G23" s="4">
        <v>446</v>
      </c>
      <c r="H23" s="16">
        <f t="shared" si="1"/>
        <v>0.3721973094170403</v>
      </c>
      <c r="I23" s="30">
        <v>323</v>
      </c>
      <c r="J23" s="4">
        <v>120</v>
      </c>
      <c r="K23" s="15">
        <f t="shared" si="2"/>
        <v>0.22430555555555556</v>
      </c>
      <c r="L23" s="30">
        <v>13784</v>
      </c>
      <c r="M23" s="4">
        <v>890</v>
      </c>
      <c r="N23" s="18">
        <f t="shared" si="3"/>
        <v>1.2906367041198503</v>
      </c>
      <c r="O23" s="30">
        <v>74771</v>
      </c>
      <c r="P23" s="4">
        <v>1378.4</v>
      </c>
      <c r="Q23" s="18">
        <f t="shared" si="4"/>
        <v>4.520398046043722</v>
      </c>
      <c r="R23" s="30">
        <v>0</v>
      </c>
      <c r="S23" s="4">
        <v>864</v>
      </c>
      <c r="T23" s="20">
        <f t="shared" si="5"/>
        <v>0</v>
      </c>
      <c r="U23" s="39">
        <v>2634</v>
      </c>
      <c r="V23" s="43">
        <f>C23+F23+I23+L23+O23+R23+U23</f>
        <v>103882</v>
      </c>
      <c r="W23" s="15">
        <f t="shared" si="7"/>
        <v>6.280349197136776</v>
      </c>
      <c r="X23" s="4" t="s">
        <v>15</v>
      </c>
      <c r="Y23" s="21"/>
      <c r="Z23" s="21"/>
    </row>
    <row r="24" spans="1:26" ht="12.75">
      <c r="A24" s="3">
        <v>18</v>
      </c>
      <c r="B24" s="4" t="s">
        <v>16</v>
      </c>
      <c r="C24" s="30">
        <v>17746</v>
      </c>
      <c r="D24" s="4">
        <v>962</v>
      </c>
      <c r="E24" s="18">
        <f t="shared" si="0"/>
        <v>1.5372487872487872</v>
      </c>
      <c r="F24" s="31">
        <v>12358</v>
      </c>
      <c r="G24" s="4">
        <v>235</v>
      </c>
      <c r="H24" s="16">
        <f t="shared" si="1"/>
        <v>4.382269503546099</v>
      </c>
      <c r="I24" s="30">
        <v>0</v>
      </c>
      <c r="J24" s="4">
        <v>110</v>
      </c>
      <c r="K24" s="15">
        <f t="shared" si="2"/>
        <v>0</v>
      </c>
      <c r="L24" s="30">
        <v>7034</v>
      </c>
      <c r="M24" s="4">
        <v>678</v>
      </c>
      <c r="N24" s="18">
        <f t="shared" si="3"/>
        <v>0.8645526057030483</v>
      </c>
      <c r="O24" s="30">
        <v>0</v>
      </c>
      <c r="P24" s="4">
        <v>1720.3</v>
      </c>
      <c r="Q24" s="18">
        <f t="shared" si="4"/>
        <v>0</v>
      </c>
      <c r="R24" s="30">
        <v>20160</v>
      </c>
      <c r="S24" s="4">
        <v>1730</v>
      </c>
      <c r="T24" s="20">
        <f t="shared" si="5"/>
        <v>0.9710982658959537</v>
      </c>
      <c r="U24" s="39">
        <v>31194</v>
      </c>
      <c r="V24" s="43">
        <f>U24+R24+O24+L24+I24+F24+C24</f>
        <v>88492</v>
      </c>
      <c r="W24" s="15">
        <f t="shared" si="7"/>
        <v>4.286655428316767</v>
      </c>
      <c r="X24" s="4" t="s">
        <v>16</v>
      </c>
      <c r="Y24" s="21"/>
      <c r="Z24" s="21"/>
    </row>
    <row r="25" spans="1:26" ht="12.75">
      <c r="A25" s="3">
        <v>19</v>
      </c>
      <c r="B25" s="4" t="s">
        <v>17</v>
      </c>
      <c r="C25" s="30">
        <v>1069</v>
      </c>
      <c r="D25" s="4">
        <v>2483</v>
      </c>
      <c r="E25" s="18">
        <f t="shared" si="0"/>
        <v>0.0358772989663042</v>
      </c>
      <c r="F25" s="30">
        <v>1524</v>
      </c>
      <c r="G25" s="4">
        <v>446</v>
      </c>
      <c r="H25" s="16">
        <f t="shared" si="1"/>
        <v>0.28475336322869954</v>
      </c>
      <c r="I25" s="30">
        <v>11166</v>
      </c>
      <c r="J25" s="4">
        <v>300</v>
      </c>
      <c r="K25" s="15">
        <f t="shared" si="2"/>
        <v>3.1016666666666666</v>
      </c>
      <c r="L25" s="30">
        <v>7994</v>
      </c>
      <c r="M25" s="4">
        <v>1440</v>
      </c>
      <c r="N25" s="18">
        <f t="shared" si="3"/>
        <v>0.46261574074074074</v>
      </c>
      <c r="O25" s="30">
        <v>93459</v>
      </c>
      <c r="P25" s="4">
        <v>4291.8</v>
      </c>
      <c r="Q25" s="18">
        <f t="shared" si="4"/>
        <v>1.8146814856237476</v>
      </c>
      <c r="R25" s="30">
        <v>0</v>
      </c>
      <c r="S25" s="4">
        <v>760</v>
      </c>
      <c r="T25" s="20">
        <f t="shared" si="5"/>
        <v>0</v>
      </c>
      <c r="U25" s="39">
        <v>72781</v>
      </c>
      <c r="V25" s="43">
        <f>U25+R25+O25+L25+I25+F25+C25</f>
        <v>187993</v>
      </c>
      <c r="W25" s="15">
        <f t="shared" si="7"/>
        <v>3.6502361091694238</v>
      </c>
      <c r="X25" s="4" t="s">
        <v>17</v>
      </c>
      <c r="Y25" s="21"/>
      <c r="Z25" s="21"/>
    </row>
    <row r="26" spans="1:26" ht="12.75">
      <c r="A26" s="3">
        <v>20</v>
      </c>
      <c r="B26" s="4" t="s">
        <v>18</v>
      </c>
      <c r="C26" s="30">
        <v>33443</v>
      </c>
      <c r="D26" s="4">
        <v>839.7</v>
      </c>
      <c r="E26" s="18">
        <f t="shared" si="0"/>
        <v>3.3189432733912905</v>
      </c>
      <c r="F26" s="31">
        <v>0</v>
      </c>
      <c r="G26" s="4">
        <v>446</v>
      </c>
      <c r="H26" s="16">
        <f t="shared" si="1"/>
        <v>0</v>
      </c>
      <c r="I26" s="38">
        <v>0</v>
      </c>
      <c r="J26" s="6">
        <v>110</v>
      </c>
      <c r="K26" s="15">
        <f t="shared" si="2"/>
        <v>0</v>
      </c>
      <c r="L26" s="30">
        <v>11805</v>
      </c>
      <c r="M26" s="4">
        <v>600</v>
      </c>
      <c r="N26" s="18">
        <f t="shared" si="3"/>
        <v>1.6395833333333334</v>
      </c>
      <c r="O26" s="30">
        <v>34362</v>
      </c>
      <c r="P26" s="4">
        <v>1369.2</v>
      </c>
      <c r="Q26" s="18">
        <f t="shared" si="4"/>
        <v>2.09136722173532</v>
      </c>
      <c r="R26" s="30">
        <v>0</v>
      </c>
      <c r="S26" s="4">
        <v>1188</v>
      </c>
      <c r="T26" s="20">
        <f t="shared" si="5"/>
        <v>0</v>
      </c>
      <c r="U26" s="39">
        <v>800</v>
      </c>
      <c r="V26" s="43">
        <f>U26+R26+O26+L26+I26+F26+C26</f>
        <v>80410</v>
      </c>
      <c r="W26" s="15">
        <f t="shared" si="7"/>
        <v>4.893977018210147</v>
      </c>
      <c r="X26" s="4" t="s">
        <v>18</v>
      </c>
      <c r="Y26" s="21"/>
      <c r="Z26" s="21"/>
    </row>
    <row r="27" spans="1:26" ht="12.75">
      <c r="A27" s="3">
        <v>21</v>
      </c>
      <c r="B27" s="4" t="s">
        <v>19</v>
      </c>
      <c r="C27" s="30">
        <v>0</v>
      </c>
      <c r="D27" s="4">
        <v>1266</v>
      </c>
      <c r="E27" s="18">
        <f t="shared" si="0"/>
        <v>0</v>
      </c>
      <c r="F27" s="31">
        <v>0</v>
      </c>
      <c r="G27" s="4">
        <v>1075</v>
      </c>
      <c r="H27" s="16">
        <f t="shared" si="1"/>
        <v>0</v>
      </c>
      <c r="I27" s="30">
        <v>0</v>
      </c>
      <c r="J27" s="6">
        <v>173</v>
      </c>
      <c r="K27" s="15">
        <f t="shared" si="2"/>
        <v>0</v>
      </c>
      <c r="L27" s="30">
        <v>2473</v>
      </c>
      <c r="M27" s="4">
        <v>1120</v>
      </c>
      <c r="N27" s="18">
        <f t="shared" si="3"/>
        <v>0.1840029761904762</v>
      </c>
      <c r="O27" s="30">
        <v>2184</v>
      </c>
      <c r="P27" s="4">
        <v>2656.5</v>
      </c>
      <c r="Q27" s="18">
        <f t="shared" si="4"/>
        <v>0.06851119894598155</v>
      </c>
      <c r="R27" s="30">
        <v>519</v>
      </c>
      <c r="S27" s="4">
        <v>1799</v>
      </c>
      <c r="T27" s="20">
        <f t="shared" si="5"/>
        <v>0.02404113396331295</v>
      </c>
      <c r="U27" s="39">
        <v>21416</v>
      </c>
      <c r="V27" s="43">
        <f>C27+F27+I27+L27+O27+R27+U27</f>
        <v>26592</v>
      </c>
      <c r="W27" s="15">
        <f t="shared" si="7"/>
        <v>0.8341803124411821</v>
      </c>
      <c r="X27" s="4" t="s">
        <v>19</v>
      </c>
      <c r="Y27" s="21"/>
      <c r="Z27" s="21"/>
    </row>
    <row r="28" spans="1:26" ht="12.75">
      <c r="A28" s="3">
        <v>22</v>
      </c>
      <c r="B28" s="4" t="s">
        <v>20</v>
      </c>
      <c r="C28" s="30">
        <v>2569</v>
      </c>
      <c r="D28" s="4">
        <v>1248</v>
      </c>
      <c r="E28" s="18">
        <f t="shared" si="0"/>
        <v>0.17154113247863248</v>
      </c>
      <c r="F28" s="30">
        <v>0</v>
      </c>
      <c r="G28" s="4">
        <v>865.5</v>
      </c>
      <c r="H28" s="16">
        <f t="shared" si="1"/>
        <v>0</v>
      </c>
      <c r="I28" s="30">
        <v>5464</v>
      </c>
      <c r="J28" s="6">
        <v>170</v>
      </c>
      <c r="K28" s="15">
        <f t="shared" si="2"/>
        <v>2.6784313725490194</v>
      </c>
      <c r="L28" s="30">
        <v>34141</v>
      </c>
      <c r="M28" s="4">
        <v>1260</v>
      </c>
      <c r="N28" s="18">
        <f t="shared" si="3"/>
        <v>2.2580026455026454</v>
      </c>
      <c r="O28" s="30">
        <v>21806</v>
      </c>
      <c r="P28" s="4">
        <v>2673.2</v>
      </c>
      <c r="Q28" s="18">
        <f t="shared" si="4"/>
        <v>0.6797720584567809</v>
      </c>
      <c r="R28" s="30">
        <v>3667</v>
      </c>
      <c r="S28" s="4">
        <v>1858.4</v>
      </c>
      <c r="T28" s="20">
        <f t="shared" si="5"/>
        <v>0.16443356292150954</v>
      </c>
      <c r="U28" s="39">
        <v>557</v>
      </c>
      <c r="V28" s="43">
        <f>C28+F28+I28+L28+O28+R28+U28</f>
        <v>68204</v>
      </c>
      <c r="W28" s="15">
        <f t="shared" si="7"/>
        <v>2.1261658935607763</v>
      </c>
      <c r="X28" s="4" t="s">
        <v>20</v>
      </c>
      <c r="Y28" s="21"/>
      <c r="Z28" s="21"/>
    </row>
    <row r="29" spans="1:26" ht="12.75">
      <c r="A29" s="3">
        <v>23</v>
      </c>
      <c r="B29" s="4" t="s">
        <v>21</v>
      </c>
      <c r="C29" s="30">
        <v>14577</v>
      </c>
      <c r="D29" s="4">
        <v>534</v>
      </c>
      <c r="E29" s="18">
        <f t="shared" si="0"/>
        <v>2.274812734082397</v>
      </c>
      <c r="F29" s="30">
        <v>0</v>
      </c>
      <c r="G29" s="4">
        <v>284</v>
      </c>
      <c r="H29" s="16">
        <f t="shared" si="1"/>
        <v>0</v>
      </c>
      <c r="I29" s="38">
        <v>1702</v>
      </c>
      <c r="J29" s="6">
        <v>75</v>
      </c>
      <c r="K29" s="15">
        <f t="shared" si="2"/>
        <v>1.891111111111111</v>
      </c>
      <c r="L29" s="30">
        <v>743</v>
      </c>
      <c r="M29" s="4">
        <v>102</v>
      </c>
      <c r="N29" s="18">
        <f t="shared" si="3"/>
        <v>0.6070261437908496</v>
      </c>
      <c r="O29" s="30">
        <v>0</v>
      </c>
      <c r="P29" s="4">
        <v>1569.9</v>
      </c>
      <c r="Q29" s="18">
        <f t="shared" si="4"/>
        <v>0</v>
      </c>
      <c r="R29" s="30">
        <v>0</v>
      </c>
      <c r="S29" s="4">
        <v>1548.5</v>
      </c>
      <c r="T29" s="20">
        <f t="shared" si="5"/>
        <v>0</v>
      </c>
      <c r="U29" s="39">
        <v>11040</v>
      </c>
      <c r="V29" s="43">
        <f>U29+R29+O29+L29+I29+F29+C29</f>
        <v>28062</v>
      </c>
      <c r="W29" s="15">
        <f t="shared" si="7"/>
        <v>1.489585323905981</v>
      </c>
      <c r="X29" s="4" t="s">
        <v>21</v>
      </c>
      <c r="Y29" s="21"/>
      <c r="Z29" s="21"/>
    </row>
    <row r="30" spans="1:26" ht="12.75">
      <c r="A30" s="3">
        <v>24</v>
      </c>
      <c r="B30" s="4" t="s">
        <v>22</v>
      </c>
      <c r="C30" s="30">
        <v>8320</v>
      </c>
      <c r="D30" s="4">
        <v>534</v>
      </c>
      <c r="E30" s="18">
        <f t="shared" si="0"/>
        <v>1.2983770287141074</v>
      </c>
      <c r="F30" s="31">
        <v>0</v>
      </c>
      <c r="G30" s="4">
        <v>284</v>
      </c>
      <c r="H30" s="16">
        <f t="shared" si="1"/>
        <v>0</v>
      </c>
      <c r="I30" s="30">
        <v>2505</v>
      </c>
      <c r="J30" s="4">
        <v>75</v>
      </c>
      <c r="K30" s="15">
        <f t="shared" si="2"/>
        <v>2.783333333333333</v>
      </c>
      <c r="L30" s="30">
        <v>11550</v>
      </c>
      <c r="M30" s="4">
        <v>210</v>
      </c>
      <c r="N30" s="18">
        <f t="shared" si="3"/>
        <v>4.583333333333333</v>
      </c>
      <c r="O30" s="30">
        <v>15311</v>
      </c>
      <c r="P30" s="4">
        <v>1498.2</v>
      </c>
      <c r="Q30" s="18">
        <f>O30/P30</f>
        <v>10.219596849552797</v>
      </c>
      <c r="R30" s="30">
        <v>0</v>
      </c>
      <c r="S30" s="4">
        <v>1060</v>
      </c>
      <c r="T30" s="20">
        <f t="shared" si="5"/>
        <v>0</v>
      </c>
      <c r="U30" s="39">
        <v>3440</v>
      </c>
      <c r="V30" s="43">
        <f>C30+F30+I30+L30+O30+R30+U30</f>
        <v>41126</v>
      </c>
      <c r="W30" s="15">
        <f t="shared" si="7"/>
        <v>2.2875228051439502</v>
      </c>
      <c r="X30" s="4" t="s">
        <v>22</v>
      </c>
      <c r="Y30" s="21"/>
      <c r="Z30" s="21"/>
    </row>
    <row r="31" spans="1:26" ht="12.75">
      <c r="A31" s="3">
        <v>25</v>
      </c>
      <c r="B31" s="4" t="s">
        <v>23</v>
      </c>
      <c r="C31" s="30">
        <v>5488</v>
      </c>
      <c r="D31" s="4">
        <v>286</v>
      </c>
      <c r="E31" s="18">
        <f t="shared" si="0"/>
        <v>1.599067599067599</v>
      </c>
      <c r="F31" s="31">
        <v>0</v>
      </c>
      <c r="G31" s="4">
        <v>130</v>
      </c>
      <c r="H31" s="16">
        <f t="shared" si="1"/>
        <v>0</v>
      </c>
      <c r="I31" s="30">
        <v>0</v>
      </c>
      <c r="J31" s="4">
        <v>34</v>
      </c>
      <c r="K31" s="15">
        <f t="shared" si="2"/>
        <v>0</v>
      </c>
      <c r="L31" s="30">
        <v>2909</v>
      </c>
      <c r="M31" s="4">
        <v>60</v>
      </c>
      <c r="N31" s="18">
        <f t="shared" si="3"/>
        <v>4.040277777777778</v>
      </c>
      <c r="O31" s="30">
        <v>2184</v>
      </c>
      <c r="P31" s="4">
        <v>568.5</v>
      </c>
      <c r="Q31" s="18">
        <f t="shared" si="4"/>
        <v>0.3201407211961302</v>
      </c>
      <c r="R31" s="30">
        <v>0</v>
      </c>
      <c r="S31" s="4">
        <v>642</v>
      </c>
      <c r="T31" s="20">
        <f t="shared" si="5"/>
        <v>0</v>
      </c>
      <c r="U31" s="39">
        <v>2229</v>
      </c>
      <c r="V31" s="43">
        <f>C31+F31+I31+L31+O31+R31+U31</f>
        <v>12810</v>
      </c>
      <c r="W31" s="15">
        <f t="shared" si="7"/>
        <v>1.8777484608619173</v>
      </c>
      <c r="X31" s="4" t="s">
        <v>23</v>
      </c>
      <c r="Y31" s="21"/>
      <c r="Z31" s="21"/>
    </row>
    <row r="32" spans="1:26" ht="12.75">
      <c r="A32" s="3">
        <v>26</v>
      </c>
      <c r="B32" s="4" t="s">
        <v>24</v>
      </c>
      <c r="C32" s="30">
        <v>3934</v>
      </c>
      <c r="D32" s="4">
        <v>534</v>
      </c>
      <c r="E32" s="18">
        <f t="shared" si="0"/>
        <v>0.6139200998751561</v>
      </c>
      <c r="F32" s="30">
        <v>0</v>
      </c>
      <c r="G32" s="4">
        <v>284</v>
      </c>
      <c r="H32" s="16">
        <f t="shared" si="1"/>
        <v>0</v>
      </c>
      <c r="I32" s="30">
        <v>0</v>
      </c>
      <c r="J32" s="4">
        <v>75</v>
      </c>
      <c r="K32" s="15">
        <f t="shared" si="2"/>
        <v>0</v>
      </c>
      <c r="L32" s="30">
        <v>2767</v>
      </c>
      <c r="M32" s="4">
        <v>98</v>
      </c>
      <c r="N32" s="18">
        <f t="shared" si="3"/>
        <v>2.352891156462585</v>
      </c>
      <c r="O32" s="30">
        <v>3622</v>
      </c>
      <c r="P32" s="4">
        <v>1542.8</v>
      </c>
      <c r="Q32" s="18">
        <f t="shared" si="4"/>
        <v>0.1956399619739003</v>
      </c>
      <c r="R32" s="30">
        <v>14293</v>
      </c>
      <c r="S32" s="4">
        <v>1340.9</v>
      </c>
      <c r="T32" s="20">
        <f t="shared" si="5"/>
        <v>0.8882715589032242</v>
      </c>
      <c r="U32" s="39">
        <v>5365</v>
      </c>
      <c r="V32" s="43">
        <f>C32+F32+I32+L32+O32+R32+U32</f>
        <v>29981</v>
      </c>
      <c r="W32" s="15">
        <f t="shared" si="7"/>
        <v>1.6194041137326074</v>
      </c>
      <c r="X32" s="4" t="s">
        <v>24</v>
      </c>
      <c r="Y32" s="21"/>
      <c r="Z32" s="21"/>
    </row>
    <row r="33" spans="1:26" ht="12.75">
      <c r="A33" s="3">
        <v>27</v>
      </c>
      <c r="B33" s="4" t="s">
        <v>25</v>
      </c>
      <c r="C33" s="30">
        <v>63938</v>
      </c>
      <c r="D33" s="4">
        <v>534</v>
      </c>
      <c r="E33" s="18">
        <f t="shared" si="0"/>
        <v>9.977840199750313</v>
      </c>
      <c r="F33" s="30">
        <v>3886</v>
      </c>
      <c r="G33" s="4">
        <v>284</v>
      </c>
      <c r="H33" s="16">
        <f t="shared" si="1"/>
        <v>1.1402582159624413</v>
      </c>
      <c r="I33" s="30">
        <v>0</v>
      </c>
      <c r="J33" s="4">
        <v>75</v>
      </c>
      <c r="K33" s="15">
        <f t="shared" si="2"/>
        <v>0</v>
      </c>
      <c r="L33" s="30">
        <v>787</v>
      </c>
      <c r="M33" s="4">
        <v>170</v>
      </c>
      <c r="N33" s="18">
        <f t="shared" si="3"/>
        <v>0.3857843137254902</v>
      </c>
      <c r="O33" s="30">
        <v>9784</v>
      </c>
      <c r="P33" s="4">
        <v>1469.2</v>
      </c>
      <c r="Q33" s="18">
        <f t="shared" si="4"/>
        <v>0.5549505399764044</v>
      </c>
      <c r="R33" s="30">
        <v>100</v>
      </c>
      <c r="S33" s="4">
        <v>1400.9</v>
      </c>
      <c r="T33" s="20">
        <f t="shared" si="5"/>
        <v>0.005948556880100888</v>
      </c>
      <c r="U33" s="39">
        <v>6033</v>
      </c>
      <c r="V33" s="43">
        <f>U33+R33+O33+L33+I33+F33+C33</f>
        <v>84528</v>
      </c>
      <c r="W33" s="15">
        <f t="shared" si="7"/>
        <v>4.794445956983393</v>
      </c>
      <c r="X33" s="4" t="s">
        <v>25</v>
      </c>
      <c r="Y33" s="21"/>
      <c r="Z33" s="21"/>
    </row>
    <row r="34" spans="1:26" ht="12.75">
      <c r="A34" s="3">
        <v>28</v>
      </c>
      <c r="B34" s="4" t="s">
        <v>26</v>
      </c>
      <c r="C34" s="30">
        <v>0</v>
      </c>
      <c r="D34" s="4">
        <v>407</v>
      </c>
      <c r="E34" s="18">
        <f t="shared" si="0"/>
        <v>0</v>
      </c>
      <c r="F34" s="31">
        <v>1049</v>
      </c>
      <c r="G34" s="4">
        <v>207.5</v>
      </c>
      <c r="H34" s="16">
        <f t="shared" si="1"/>
        <v>0.421285140562249</v>
      </c>
      <c r="I34" s="38">
        <v>0</v>
      </c>
      <c r="J34" s="6">
        <v>50</v>
      </c>
      <c r="K34" s="15">
        <f t="shared" si="2"/>
        <v>0</v>
      </c>
      <c r="L34" s="30">
        <v>2132</v>
      </c>
      <c r="M34" s="4">
        <v>98</v>
      </c>
      <c r="N34" s="18">
        <f t="shared" si="3"/>
        <v>1.8129251700680271</v>
      </c>
      <c r="O34" s="30">
        <v>129792</v>
      </c>
      <c r="P34" s="4">
        <v>982.3</v>
      </c>
      <c r="Q34" s="18">
        <f t="shared" si="4"/>
        <v>11.01089280260613</v>
      </c>
      <c r="R34" s="30">
        <v>9157</v>
      </c>
      <c r="S34" s="4">
        <v>713.2</v>
      </c>
      <c r="T34" s="20">
        <f t="shared" si="5"/>
        <v>1.069942979996261</v>
      </c>
      <c r="U34" s="39">
        <v>450</v>
      </c>
      <c r="V34" s="43">
        <f>C34+F34+I34+L34+O34+R34+U34</f>
        <v>142580</v>
      </c>
      <c r="W34" s="15">
        <f t="shared" si="7"/>
        <v>12.095761647833315</v>
      </c>
      <c r="X34" s="4" t="s">
        <v>26</v>
      </c>
      <c r="Y34" s="21"/>
      <c r="Z34" s="21"/>
    </row>
    <row r="35" spans="1:26" ht="12.75">
      <c r="A35" s="3">
        <v>29</v>
      </c>
      <c r="B35" s="4" t="s">
        <v>27</v>
      </c>
      <c r="C35" s="30">
        <v>0</v>
      </c>
      <c r="D35" s="4">
        <v>286</v>
      </c>
      <c r="E35" s="18">
        <f t="shared" si="0"/>
        <v>0</v>
      </c>
      <c r="F35" s="31">
        <v>0</v>
      </c>
      <c r="G35" s="4">
        <v>130</v>
      </c>
      <c r="H35" s="16">
        <f t="shared" si="1"/>
        <v>0</v>
      </c>
      <c r="I35" s="30">
        <v>0</v>
      </c>
      <c r="J35" s="4">
        <v>34</v>
      </c>
      <c r="K35" s="15">
        <f t="shared" si="2"/>
        <v>0</v>
      </c>
      <c r="L35" s="30">
        <v>0</v>
      </c>
      <c r="M35" s="4">
        <v>64</v>
      </c>
      <c r="N35" s="18">
        <f t="shared" si="3"/>
        <v>0</v>
      </c>
      <c r="O35" s="30">
        <v>2010</v>
      </c>
      <c r="P35" s="4">
        <v>560</v>
      </c>
      <c r="Q35" s="18">
        <f t="shared" si="4"/>
        <v>0.29910714285714285</v>
      </c>
      <c r="R35" s="30">
        <v>5685</v>
      </c>
      <c r="S35" s="4">
        <v>1314</v>
      </c>
      <c r="T35" s="20">
        <f t="shared" si="5"/>
        <v>0.3605403348554033</v>
      </c>
      <c r="U35" s="39">
        <v>0</v>
      </c>
      <c r="V35" s="44">
        <f>C35+F35+I35+L35+O35+R35</f>
        <v>7695</v>
      </c>
      <c r="W35" s="15">
        <f t="shared" si="7"/>
        <v>1.1450892857142858</v>
      </c>
      <c r="X35" s="4" t="s">
        <v>27</v>
      </c>
      <c r="Y35" s="21"/>
      <c r="Z35" s="21"/>
    </row>
    <row r="36" spans="1:26" ht="12.75">
      <c r="A36" s="3">
        <v>30</v>
      </c>
      <c r="B36" s="4" t="s">
        <v>28</v>
      </c>
      <c r="C36" s="30">
        <v>2302</v>
      </c>
      <c r="D36" s="4">
        <v>286</v>
      </c>
      <c r="E36" s="18">
        <f t="shared" si="0"/>
        <v>0.6707459207459207</v>
      </c>
      <c r="F36" s="31">
        <v>3284</v>
      </c>
      <c r="G36" s="4">
        <v>130</v>
      </c>
      <c r="H36" s="16">
        <f t="shared" si="1"/>
        <v>2.105128205128205</v>
      </c>
      <c r="I36" s="38">
        <v>0</v>
      </c>
      <c r="J36" s="6">
        <v>34</v>
      </c>
      <c r="K36" s="15">
        <f t="shared" si="2"/>
        <v>0</v>
      </c>
      <c r="L36" s="30">
        <v>0</v>
      </c>
      <c r="M36" s="4">
        <v>70</v>
      </c>
      <c r="N36" s="18">
        <f t="shared" si="3"/>
        <v>0</v>
      </c>
      <c r="O36" s="30">
        <v>139</v>
      </c>
      <c r="P36" s="4">
        <v>572.7</v>
      </c>
      <c r="Q36" s="18">
        <f t="shared" si="4"/>
        <v>0.020225830859670564</v>
      </c>
      <c r="R36" s="30">
        <v>2423</v>
      </c>
      <c r="S36" s="4">
        <v>980.8</v>
      </c>
      <c r="T36" s="20">
        <f t="shared" si="5"/>
        <v>0.20586935834692768</v>
      </c>
      <c r="U36" s="39">
        <v>0</v>
      </c>
      <c r="V36" s="43">
        <f>C36+F36+I36+L36+O36+R36+U36</f>
        <v>8148</v>
      </c>
      <c r="W36" s="15">
        <f aca="true" t="shared" si="8" ref="W36:W64">(V36/P36)/12</f>
        <v>1.185612013270473</v>
      </c>
      <c r="X36" s="4" t="s">
        <v>28</v>
      </c>
      <c r="Y36" s="21"/>
      <c r="Z36" s="21"/>
    </row>
    <row r="37" spans="1:26" ht="12.75">
      <c r="A37" s="3">
        <v>31</v>
      </c>
      <c r="B37" s="4" t="s">
        <v>29</v>
      </c>
      <c r="C37" s="30">
        <v>512</v>
      </c>
      <c r="D37" s="4">
        <v>407</v>
      </c>
      <c r="E37" s="18">
        <f t="shared" si="0"/>
        <v>0.10483210483210482</v>
      </c>
      <c r="F37" s="31">
        <v>661</v>
      </c>
      <c r="G37" s="4">
        <v>207.5</v>
      </c>
      <c r="H37" s="16">
        <f t="shared" si="1"/>
        <v>0.26546184738955825</v>
      </c>
      <c r="I37" s="30">
        <v>5684</v>
      </c>
      <c r="J37" s="4">
        <v>50</v>
      </c>
      <c r="K37" s="15">
        <f t="shared" si="2"/>
        <v>9.473333333333334</v>
      </c>
      <c r="L37" s="30">
        <v>11138</v>
      </c>
      <c r="M37" s="4">
        <v>78</v>
      </c>
      <c r="N37" s="18">
        <f t="shared" si="3"/>
        <v>11.899572649572649</v>
      </c>
      <c r="O37" s="30">
        <v>0</v>
      </c>
      <c r="P37" s="4">
        <v>973.2</v>
      </c>
      <c r="Q37" s="18">
        <f t="shared" si="4"/>
        <v>0</v>
      </c>
      <c r="R37" s="30">
        <v>0</v>
      </c>
      <c r="S37" s="4">
        <v>1207.5</v>
      </c>
      <c r="T37" s="20">
        <f t="shared" si="5"/>
        <v>0</v>
      </c>
      <c r="U37" s="39">
        <v>6168</v>
      </c>
      <c r="V37" s="43">
        <f>C37+F37+I37+L37+O37+R37+U37</f>
        <v>24163</v>
      </c>
      <c r="W37" s="15">
        <f t="shared" si="8"/>
        <v>2.0690334292368817</v>
      </c>
      <c r="X37" s="4" t="s">
        <v>29</v>
      </c>
      <c r="Y37" s="21"/>
      <c r="Z37" s="21"/>
    </row>
    <row r="38" spans="1:26" ht="12.75">
      <c r="A38" s="3">
        <v>32</v>
      </c>
      <c r="B38" s="4" t="s">
        <v>30</v>
      </c>
      <c r="C38" s="30">
        <v>0</v>
      </c>
      <c r="D38" s="4">
        <v>286</v>
      </c>
      <c r="E38" s="18">
        <f t="shared" si="0"/>
        <v>0</v>
      </c>
      <c r="F38" s="31">
        <v>0</v>
      </c>
      <c r="G38" s="4">
        <v>130</v>
      </c>
      <c r="H38" s="16">
        <f t="shared" si="1"/>
        <v>0</v>
      </c>
      <c r="I38" s="38">
        <v>0</v>
      </c>
      <c r="J38" s="6">
        <v>34</v>
      </c>
      <c r="K38" s="15">
        <f t="shared" si="2"/>
        <v>0</v>
      </c>
      <c r="L38" s="30">
        <v>288</v>
      </c>
      <c r="M38" s="4">
        <v>64</v>
      </c>
      <c r="N38" s="18">
        <f t="shared" si="3"/>
        <v>0.375</v>
      </c>
      <c r="O38" s="30">
        <v>2128</v>
      </c>
      <c r="P38" s="4">
        <v>564.1</v>
      </c>
      <c r="Q38" s="18">
        <f t="shared" si="4"/>
        <v>0.3143650652957513</v>
      </c>
      <c r="R38" s="30">
        <v>1291</v>
      </c>
      <c r="S38" s="4">
        <v>1482.7</v>
      </c>
      <c r="T38" s="20">
        <f t="shared" si="5"/>
        <v>0.07255907016478945</v>
      </c>
      <c r="U38" s="39">
        <v>0</v>
      </c>
      <c r="V38" s="44">
        <f>C38+F38+I38+L38+O38+R38</f>
        <v>3707</v>
      </c>
      <c r="W38" s="15">
        <f t="shared" si="8"/>
        <v>0.54762748921586</v>
      </c>
      <c r="X38" s="4" t="s">
        <v>30</v>
      </c>
      <c r="Y38" s="21"/>
      <c r="Z38" s="21"/>
    </row>
    <row r="39" spans="1:26" ht="12.75">
      <c r="A39" s="3">
        <v>33</v>
      </c>
      <c r="B39" s="4" t="s">
        <v>31</v>
      </c>
      <c r="C39" s="30">
        <v>1517</v>
      </c>
      <c r="D39" s="4">
        <v>534</v>
      </c>
      <c r="E39" s="18">
        <f t="shared" si="0"/>
        <v>0.23673533083645446</v>
      </c>
      <c r="F39" s="31">
        <v>1141</v>
      </c>
      <c r="G39" s="4">
        <v>284</v>
      </c>
      <c r="H39" s="16">
        <f t="shared" si="1"/>
        <v>0.33480046948356806</v>
      </c>
      <c r="I39" s="30">
        <v>0</v>
      </c>
      <c r="J39" s="4">
        <v>75</v>
      </c>
      <c r="K39" s="15">
        <f t="shared" si="2"/>
        <v>0</v>
      </c>
      <c r="L39" s="30">
        <v>0</v>
      </c>
      <c r="M39" s="4">
        <v>98</v>
      </c>
      <c r="N39" s="18">
        <f t="shared" si="3"/>
        <v>0</v>
      </c>
      <c r="O39" s="30">
        <v>2751</v>
      </c>
      <c r="P39" s="4">
        <v>1536.3</v>
      </c>
      <c r="Q39" s="18">
        <f t="shared" si="4"/>
        <v>0.14922215713076872</v>
      </c>
      <c r="R39" s="30">
        <v>0</v>
      </c>
      <c r="S39" s="4">
        <v>1400.1</v>
      </c>
      <c r="T39" s="20">
        <f t="shared" si="5"/>
        <v>0</v>
      </c>
      <c r="U39" s="39">
        <v>1200</v>
      </c>
      <c r="V39" s="43">
        <f aca="true" t="shared" si="9" ref="V39:V54">C39+F39+I39+L39+O39+R39+U39</f>
        <v>6609</v>
      </c>
      <c r="W39" s="15">
        <f t="shared" si="8"/>
        <v>0.35849118010805187</v>
      </c>
      <c r="X39" s="4" t="s">
        <v>31</v>
      </c>
      <c r="Y39" s="21"/>
      <c r="Z39" s="21"/>
    </row>
    <row r="40" spans="1:26" ht="12.75">
      <c r="A40" s="7">
        <v>34</v>
      </c>
      <c r="B40" s="4" t="s">
        <v>32</v>
      </c>
      <c r="C40" s="30">
        <v>9970</v>
      </c>
      <c r="D40" s="4">
        <v>534</v>
      </c>
      <c r="E40" s="18">
        <f t="shared" si="0"/>
        <v>1.5558676654182273</v>
      </c>
      <c r="F40" s="31">
        <v>0</v>
      </c>
      <c r="G40" s="4">
        <v>284</v>
      </c>
      <c r="H40" s="16">
        <f t="shared" si="1"/>
        <v>0</v>
      </c>
      <c r="I40" s="30">
        <v>0</v>
      </c>
      <c r="J40" s="4">
        <v>75</v>
      </c>
      <c r="K40" s="15">
        <f t="shared" si="2"/>
        <v>0</v>
      </c>
      <c r="L40" s="30">
        <v>1237</v>
      </c>
      <c r="M40" s="4">
        <v>170</v>
      </c>
      <c r="N40" s="18">
        <f t="shared" si="3"/>
        <v>0.6063725490196078</v>
      </c>
      <c r="O40" s="30">
        <v>693</v>
      </c>
      <c r="P40" s="4">
        <v>1486.9</v>
      </c>
      <c r="Q40" s="18">
        <f t="shared" si="4"/>
        <v>0.038839195641939606</v>
      </c>
      <c r="R40" s="30">
        <v>0</v>
      </c>
      <c r="S40" s="4">
        <v>1534.1</v>
      </c>
      <c r="T40" s="20">
        <f t="shared" si="5"/>
        <v>0</v>
      </c>
      <c r="U40" s="39">
        <v>2972</v>
      </c>
      <c r="V40" s="43">
        <f t="shared" si="9"/>
        <v>14872</v>
      </c>
      <c r="W40" s="15">
        <f t="shared" si="8"/>
        <v>0.8335014683794023</v>
      </c>
      <c r="X40" s="4" t="s">
        <v>32</v>
      </c>
      <c r="Y40" s="21"/>
      <c r="Z40" s="21"/>
    </row>
    <row r="41" spans="1:26" ht="12.75">
      <c r="A41" s="3">
        <v>35</v>
      </c>
      <c r="B41" s="4" t="s">
        <v>33</v>
      </c>
      <c r="C41" s="30">
        <v>1916</v>
      </c>
      <c r="D41" s="4">
        <v>407</v>
      </c>
      <c r="E41" s="18">
        <f t="shared" si="0"/>
        <v>0.39230139230139227</v>
      </c>
      <c r="F41" s="31">
        <v>22936</v>
      </c>
      <c r="G41" s="4">
        <v>207.5</v>
      </c>
      <c r="H41" s="16">
        <f t="shared" si="1"/>
        <v>9.211244979919678</v>
      </c>
      <c r="I41" s="30">
        <v>0</v>
      </c>
      <c r="J41" s="4">
        <v>50</v>
      </c>
      <c r="K41" s="15">
        <f t="shared" si="2"/>
        <v>0</v>
      </c>
      <c r="L41" s="30">
        <v>6220</v>
      </c>
      <c r="M41" s="4">
        <v>115</v>
      </c>
      <c r="N41" s="18">
        <f t="shared" si="3"/>
        <v>4.507246376811595</v>
      </c>
      <c r="O41" s="30">
        <v>11472</v>
      </c>
      <c r="P41" s="4">
        <v>927</v>
      </c>
      <c r="Q41" s="18">
        <f t="shared" si="4"/>
        <v>1.0312837108953614</v>
      </c>
      <c r="R41" s="30">
        <v>0</v>
      </c>
      <c r="S41" s="4">
        <v>1528.5</v>
      </c>
      <c r="T41" s="20">
        <f t="shared" si="5"/>
        <v>0</v>
      </c>
      <c r="U41" s="39">
        <v>4350</v>
      </c>
      <c r="V41" s="43">
        <f t="shared" si="9"/>
        <v>46894</v>
      </c>
      <c r="W41" s="15">
        <f t="shared" si="8"/>
        <v>4.215569938870909</v>
      </c>
      <c r="X41" s="4" t="s">
        <v>33</v>
      </c>
      <c r="Y41" s="21"/>
      <c r="Z41" s="21"/>
    </row>
    <row r="42" spans="1:26" ht="12.75">
      <c r="A42" s="3">
        <v>36</v>
      </c>
      <c r="B42" s="4" t="s">
        <v>34</v>
      </c>
      <c r="C42" s="30">
        <v>3055</v>
      </c>
      <c r="D42" s="4">
        <v>534</v>
      </c>
      <c r="E42" s="18">
        <f t="shared" si="0"/>
        <v>0.47674781523096127</v>
      </c>
      <c r="F42" s="31">
        <v>0</v>
      </c>
      <c r="G42" s="4">
        <v>284</v>
      </c>
      <c r="H42" s="16">
        <f t="shared" si="1"/>
        <v>0</v>
      </c>
      <c r="I42" s="30">
        <v>2156</v>
      </c>
      <c r="J42" s="4">
        <v>75</v>
      </c>
      <c r="K42" s="15">
        <f t="shared" si="2"/>
        <v>2.3955555555555557</v>
      </c>
      <c r="L42" s="30">
        <v>22734</v>
      </c>
      <c r="M42" s="4">
        <v>170</v>
      </c>
      <c r="N42" s="18">
        <f t="shared" si="3"/>
        <v>11.144117647058822</v>
      </c>
      <c r="O42" s="30">
        <v>4197</v>
      </c>
      <c r="P42" s="4">
        <v>1538.5</v>
      </c>
      <c r="Q42" s="18">
        <f t="shared" si="4"/>
        <v>0.22733181670458238</v>
      </c>
      <c r="R42" s="30">
        <v>6788</v>
      </c>
      <c r="S42" s="4">
        <v>1191.2</v>
      </c>
      <c r="T42" s="20">
        <f t="shared" si="5"/>
        <v>0.47487127826281617</v>
      </c>
      <c r="U42" s="39">
        <v>1200</v>
      </c>
      <c r="V42" s="43">
        <f t="shared" si="9"/>
        <v>40130</v>
      </c>
      <c r="W42" s="15">
        <f t="shared" si="8"/>
        <v>2.173653991983534</v>
      </c>
      <c r="X42" s="4" t="s">
        <v>34</v>
      </c>
      <c r="Y42" s="21"/>
      <c r="Z42" s="21"/>
    </row>
    <row r="43" spans="1:26" ht="12.75">
      <c r="A43" s="3">
        <v>37</v>
      </c>
      <c r="B43" s="4" t="s">
        <v>35</v>
      </c>
      <c r="C43" s="30">
        <v>0</v>
      </c>
      <c r="D43" s="4">
        <v>407</v>
      </c>
      <c r="E43" s="18">
        <f t="shared" si="0"/>
        <v>0</v>
      </c>
      <c r="F43" s="30">
        <v>0</v>
      </c>
      <c r="G43" s="4">
        <v>207.5</v>
      </c>
      <c r="H43" s="16">
        <f t="shared" si="1"/>
        <v>0</v>
      </c>
      <c r="I43" s="30">
        <v>0</v>
      </c>
      <c r="J43" s="4">
        <v>50</v>
      </c>
      <c r="K43" s="15">
        <f t="shared" si="2"/>
        <v>0</v>
      </c>
      <c r="L43" s="30">
        <v>482</v>
      </c>
      <c r="M43" s="4">
        <v>115</v>
      </c>
      <c r="N43" s="18">
        <f t="shared" si="3"/>
        <v>0.34927536231884054</v>
      </c>
      <c r="O43" s="30">
        <v>0</v>
      </c>
      <c r="P43" s="4">
        <v>929</v>
      </c>
      <c r="Q43" s="18">
        <f t="shared" si="4"/>
        <v>0</v>
      </c>
      <c r="R43" s="30">
        <v>5160</v>
      </c>
      <c r="S43" s="4">
        <v>1091</v>
      </c>
      <c r="T43" s="20">
        <f t="shared" si="5"/>
        <v>0.3941338221814849</v>
      </c>
      <c r="U43" s="39">
        <v>922</v>
      </c>
      <c r="V43" s="43">
        <f t="shared" si="9"/>
        <v>6564</v>
      </c>
      <c r="W43" s="15">
        <f t="shared" si="8"/>
        <v>0.5888051668460711</v>
      </c>
      <c r="X43" s="4" t="s">
        <v>35</v>
      </c>
      <c r="Y43" s="21"/>
      <c r="Z43" s="21"/>
    </row>
    <row r="44" spans="1:26" ht="12.75">
      <c r="A44" s="3">
        <v>38</v>
      </c>
      <c r="B44" s="4" t="s">
        <v>36</v>
      </c>
      <c r="C44" s="30">
        <v>1100</v>
      </c>
      <c r="D44" s="4">
        <v>534</v>
      </c>
      <c r="E44" s="18">
        <f t="shared" si="0"/>
        <v>0.17166042446941324</v>
      </c>
      <c r="F44" s="30">
        <v>0</v>
      </c>
      <c r="G44" s="4">
        <v>284</v>
      </c>
      <c r="H44" s="16">
        <f t="shared" si="1"/>
        <v>0</v>
      </c>
      <c r="I44" s="30">
        <v>0</v>
      </c>
      <c r="J44" s="4">
        <v>75</v>
      </c>
      <c r="K44" s="15">
        <f t="shared" si="2"/>
        <v>0</v>
      </c>
      <c r="L44" s="30">
        <v>7148</v>
      </c>
      <c r="M44" s="4">
        <v>170</v>
      </c>
      <c r="N44" s="18">
        <f t="shared" si="3"/>
        <v>3.503921568627451</v>
      </c>
      <c r="O44" s="30">
        <v>1380</v>
      </c>
      <c r="P44" s="4">
        <v>1536.1</v>
      </c>
      <c r="Q44" s="18">
        <f t="shared" si="4"/>
        <v>0.07486491764859059</v>
      </c>
      <c r="R44" s="30">
        <v>0</v>
      </c>
      <c r="S44" s="4">
        <v>1161.2</v>
      </c>
      <c r="T44" s="20">
        <f t="shared" si="5"/>
        <v>0</v>
      </c>
      <c r="U44" s="39">
        <v>1276</v>
      </c>
      <c r="V44" s="43">
        <f t="shared" si="9"/>
        <v>10904</v>
      </c>
      <c r="W44" s="15">
        <f t="shared" si="8"/>
        <v>0.5915413493045157</v>
      </c>
      <c r="X44" s="4" t="s">
        <v>36</v>
      </c>
      <c r="Y44" s="21"/>
      <c r="Z44" s="21"/>
    </row>
    <row r="45" spans="1:26" ht="12.75">
      <c r="A45" s="3">
        <v>39</v>
      </c>
      <c r="B45" s="4" t="s">
        <v>37</v>
      </c>
      <c r="C45" s="30">
        <v>782</v>
      </c>
      <c r="D45" s="4">
        <v>631</v>
      </c>
      <c r="E45" s="18">
        <f t="shared" si="0"/>
        <v>0.10327522451135764</v>
      </c>
      <c r="F45" s="30">
        <v>2630</v>
      </c>
      <c r="G45" s="4">
        <v>565.2</v>
      </c>
      <c r="H45" s="16">
        <f t="shared" si="1"/>
        <v>0.38776834158999757</v>
      </c>
      <c r="I45" s="38">
        <v>0</v>
      </c>
      <c r="J45" s="6">
        <v>94.5</v>
      </c>
      <c r="K45" s="15">
        <f t="shared" si="2"/>
        <v>0</v>
      </c>
      <c r="L45" s="30">
        <v>25570</v>
      </c>
      <c r="M45" s="4">
        <v>135</v>
      </c>
      <c r="N45" s="18">
        <f t="shared" si="3"/>
        <v>15.783950617283951</v>
      </c>
      <c r="O45" s="30">
        <v>84001</v>
      </c>
      <c r="P45" s="4">
        <v>1477.9</v>
      </c>
      <c r="Q45" s="18">
        <f t="shared" si="4"/>
        <v>4.7365067550804065</v>
      </c>
      <c r="R45" s="30">
        <v>0</v>
      </c>
      <c r="S45" s="4">
        <v>1111.9</v>
      </c>
      <c r="T45" s="20">
        <f t="shared" si="5"/>
        <v>0</v>
      </c>
      <c r="U45" s="39">
        <v>4274</v>
      </c>
      <c r="V45" s="43">
        <f t="shared" si="9"/>
        <v>117257</v>
      </c>
      <c r="W45" s="15">
        <f t="shared" si="8"/>
        <v>6.611690010600626</v>
      </c>
      <c r="X45" s="4" t="s">
        <v>37</v>
      </c>
      <c r="Y45" s="21"/>
      <c r="Z45" s="21"/>
    </row>
    <row r="46" spans="1:26" ht="12.75">
      <c r="A46" s="3">
        <v>40</v>
      </c>
      <c r="B46" s="4" t="s">
        <v>38</v>
      </c>
      <c r="C46" s="30">
        <v>8762</v>
      </c>
      <c r="D46" s="4">
        <v>534</v>
      </c>
      <c r="E46" s="18">
        <f t="shared" si="0"/>
        <v>1.3673533083645444</v>
      </c>
      <c r="F46" s="31">
        <v>7561</v>
      </c>
      <c r="G46" s="4">
        <v>284</v>
      </c>
      <c r="H46" s="16">
        <f t="shared" si="1"/>
        <v>2.2186032863849765</v>
      </c>
      <c r="I46" s="30">
        <v>0</v>
      </c>
      <c r="J46" s="4">
        <v>75</v>
      </c>
      <c r="K46" s="15">
        <f t="shared" si="2"/>
        <v>0</v>
      </c>
      <c r="L46" s="30">
        <v>4550</v>
      </c>
      <c r="M46" s="4">
        <v>160</v>
      </c>
      <c r="N46" s="18">
        <f t="shared" si="3"/>
        <v>2.3697916666666665</v>
      </c>
      <c r="O46" s="30">
        <v>0</v>
      </c>
      <c r="P46" s="4">
        <v>1586.4</v>
      </c>
      <c r="Q46" s="18">
        <f t="shared" si="4"/>
        <v>0</v>
      </c>
      <c r="R46" s="30">
        <v>15524</v>
      </c>
      <c r="S46" s="4">
        <v>1511</v>
      </c>
      <c r="T46" s="20">
        <f t="shared" si="5"/>
        <v>0.85616589455107</v>
      </c>
      <c r="U46" s="39">
        <v>5215</v>
      </c>
      <c r="V46" s="43">
        <f t="shared" si="9"/>
        <v>41612</v>
      </c>
      <c r="W46" s="15">
        <f t="shared" si="8"/>
        <v>2.1858715750546307</v>
      </c>
      <c r="X46" s="4" t="s">
        <v>38</v>
      </c>
      <c r="Y46" s="21"/>
      <c r="Z46" s="21"/>
    </row>
    <row r="47" spans="1:26" ht="12.75">
      <c r="A47" s="3">
        <v>41</v>
      </c>
      <c r="B47" s="4" t="s">
        <v>39</v>
      </c>
      <c r="C47" s="30">
        <v>38601</v>
      </c>
      <c r="D47" s="4">
        <v>534</v>
      </c>
      <c r="E47" s="18">
        <f t="shared" si="0"/>
        <v>6.0238764044943816</v>
      </c>
      <c r="F47" s="30">
        <v>9353</v>
      </c>
      <c r="G47" s="4">
        <v>284</v>
      </c>
      <c r="H47" s="16">
        <f t="shared" si="1"/>
        <v>2.744424882629108</v>
      </c>
      <c r="I47" s="30">
        <v>0</v>
      </c>
      <c r="J47" s="4">
        <v>75</v>
      </c>
      <c r="K47" s="15">
        <f t="shared" si="2"/>
        <v>0</v>
      </c>
      <c r="L47" s="30">
        <v>0</v>
      </c>
      <c r="M47" s="4">
        <v>170</v>
      </c>
      <c r="N47" s="18">
        <f t="shared" si="3"/>
        <v>0</v>
      </c>
      <c r="O47" s="30">
        <v>2315</v>
      </c>
      <c r="P47" s="4">
        <v>1596.2</v>
      </c>
      <c r="Q47" s="18">
        <f t="shared" si="4"/>
        <v>0.12085995906945662</v>
      </c>
      <c r="R47" s="30">
        <v>1604</v>
      </c>
      <c r="S47" s="4">
        <v>1270.2</v>
      </c>
      <c r="T47" s="20">
        <f t="shared" si="5"/>
        <v>0.10523277174198288</v>
      </c>
      <c r="U47" s="39">
        <v>2930</v>
      </c>
      <c r="V47" s="43">
        <f t="shared" si="9"/>
        <v>54803</v>
      </c>
      <c r="W47" s="15">
        <f t="shared" si="8"/>
        <v>2.861118072087875</v>
      </c>
      <c r="X47" s="4" t="s">
        <v>39</v>
      </c>
      <c r="Y47" s="21"/>
      <c r="Z47" s="21"/>
    </row>
    <row r="48" spans="1:26" ht="12.75">
      <c r="A48" s="3">
        <v>42</v>
      </c>
      <c r="B48" s="4" t="s">
        <v>40</v>
      </c>
      <c r="C48" s="30">
        <v>0</v>
      </c>
      <c r="D48" s="4">
        <v>534</v>
      </c>
      <c r="E48" s="18">
        <f t="shared" si="0"/>
        <v>0</v>
      </c>
      <c r="F48" s="31">
        <v>1593</v>
      </c>
      <c r="G48" s="4">
        <v>284</v>
      </c>
      <c r="H48" s="16">
        <f t="shared" si="1"/>
        <v>0.46742957746478875</v>
      </c>
      <c r="I48" s="30">
        <v>0</v>
      </c>
      <c r="J48" s="4">
        <v>75</v>
      </c>
      <c r="K48" s="15">
        <f t="shared" si="2"/>
        <v>0</v>
      </c>
      <c r="L48" s="30">
        <v>0</v>
      </c>
      <c r="M48" s="4">
        <v>170</v>
      </c>
      <c r="N48" s="18">
        <f t="shared" si="3"/>
        <v>0</v>
      </c>
      <c r="O48" s="30">
        <v>1664</v>
      </c>
      <c r="P48" s="4">
        <v>1462.4</v>
      </c>
      <c r="Q48" s="18">
        <f t="shared" si="4"/>
        <v>0.0948212983223924</v>
      </c>
      <c r="R48" s="30">
        <v>4816</v>
      </c>
      <c r="S48" s="4">
        <v>857</v>
      </c>
      <c r="T48" s="20">
        <f t="shared" si="5"/>
        <v>0.4683002722676002</v>
      </c>
      <c r="U48" s="39">
        <v>25951</v>
      </c>
      <c r="V48" s="43">
        <f t="shared" si="9"/>
        <v>34024</v>
      </c>
      <c r="W48" s="15">
        <f t="shared" si="8"/>
        <v>1.9388220277169947</v>
      </c>
      <c r="X48" s="4" t="s">
        <v>40</v>
      </c>
      <c r="Y48" s="21"/>
      <c r="Z48" s="21"/>
    </row>
    <row r="49" spans="1:26" ht="12.75">
      <c r="A49" s="3">
        <v>43</v>
      </c>
      <c r="B49" s="4" t="s">
        <v>41</v>
      </c>
      <c r="C49" s="30">
        <v>0</v>
      </c>
      <c r="D49" s="4">
        <v>407</v>
      </c>
      <c r="E49" s="18">
        <f t="shared" si="0"/>
        <v>0</v>
      </c>
      <c r="F49" s="30">
        <v>0</v>
      </c>
      <c r="G49" s="4">
        <v>207.5</v>
      </c>
      <c r="H49" s="16">
        <f t="shared" si="1"/>
        <v>0</v>
      </c>
      <c r="I49" s="30">
        <v>0</v>
      </c>
      <c r="J49" s="4">
        <v>50</v>
      </c>
      <c r="K49" s="15">
        <f t="shared" si="2"/>
        <v>0</v>
      </c>
      <c r="L49" s="30">
        <v>3810</v>
      </c>
      <c r="M49" s="4">
        <v>82</v>
      </c>
      <c r="N49" s="18">
        <f t="shared" si="3"/>
        <v>3.871951219512195</v>
      </c>
      <c r="O49" s="30">
        <v>1818</v>
      </c>
      <c r="P49" s="4">
        <v>977.4</v>
      </c>
      <c r="Q49" s="18">
        <f t="shared" si="4"/>
        <v>0.15500306936771027</v>
      </c>
      <c r="R49" s="30">
        <v>0</v>
      </c>
      <c r="S49" s="4">
        <v>1199.1</v>
      </c>
      <c r="T49" s="20">
        <f t="shared" si="5"/>
        <v>0</v>
      </c>
      <c r="U49" s="39">
        <v>3472</v>
      </c>
      <c r="V49" s="43">
        <f t="shared" si="9"/>
        <v>9100</v>
      </c>
      <c r="W49" s="15">
        <f t="shared" si="8"/>
        <v>0.7758679489802879</v>
      </c>
      <c r="X49" s="4" t="s">
        <v>41</v>
      </c>
      <c r="Y49" s="21"/>
      <c r="Z49" s="21"/>
    </row>
    <row r="50" spans="1:26" ht="12.75">
      <c r="A50" s="3">
        <v>44</v>
      </c>
      <c r="B50" s="4" t="s">
        <v>42</v>
      </c>
      <c r="C50" s="30">
        <v>9813</v>
      </c>
      <c r="D50" s="4">
        <v>407</v>
      </c>
      <c r="E50" s="18">
        <f t="shared" si="0"/>
        <v>2.0092137592137593</v>
      </c>
      <c r="F50" s="31">
        <v>0</v>
      </c>
      <c r="G50" s="4">
        <v>207.5</v>
      </c>
      <c r="H50" s="16">
        <f t="shared" si="1"/>
        <v>0</v>
      </c>
      <c r="I50" s="38">
        <v>0</v>
      </c>
      <c r="J50" s="6">
        <v>50</v>
      </c>
      <c r="K50" s="15">
        <f t="shared" si="2"/>
        <v>0</v>
      </c>
      <c r="L50" s="30">
        <v>1960</v>
      </c>
      <c r="M50" s="4">
        <v>115</v>
      </c>
      <c r="N50" s="18">
        <f t="shared" si="3"/>
        <v>1.4202898550724639</v>
      </c>
      <c r="O50" s="30">
        <v>57386</v>
      </c>
      <c r="P50" s="4">
        <v>916.3</v>
      </c>
      <c r="Q50" s="18">
        <f t="shared" si="4"/>
        <v>5.218996689584925</v>
      </c>
      <c r="R50" s="30">
        <v>0</v>
      </c>
      <c r="S50" s="4">
        <v>1067</v>
      </c>
      <c r="T50" s="20">
        <f t="shared" si="5"/>
        <v>0</v>
      </c>
      <c r="U50" s="39">
        <v>3214</v>
      </c>
      <c r="V50" s="43">
        <f t="shared" si="9"/>
        <v>72373</v>
      </c>
      <c r="W50" s="15">
        <f t="shared" si="8"/>
        <v>6.581996434937611</v>
      </c>
      <c r="X50" s="4" t="s">
        <v>42</v>
      </c>
      <c r="Y50" s="21"/>
      <c r="Z50" s="21"/>
    </row>
    <row r="51" spans="1:26" ht="12.75">
      <c r="A51" s="3">
        <v>45</v>
      </c>
      <c r="B51" s="4" t="s">
        <v>128</v>
      </c>
      <c r="C51" s="30">
        <v>9319</v>
      </c>
      <c r="D51" s="4">
        <v>1083</v>
      </c>
      <c r="E51" s="18">
        <f>(C51/D51)/12</f>
        <v>0.7170667897814712</v>
      </c>
      <c r="F51" s="31">
        <v>1584</v>
      </c>
      <c r="G51" s="4">
        <v>410</v>
      </c>
      <c r="H51" s="16">
        <f>(F51/G51)/12</f>
        <v>0.32195121951219513</v>
      </c>
      <c r="I51" s="38">
        <v>2383</v>
      </c>
      <c r="J51" s="6">
        <v>227</v>
      </c>
      <c r="K51" s="15">
        <f>(I51/J51)/12</f>
        <v>0.8748164464023495</v>
      </c>
      <c r="L51" s="30">
        <v>486</v>
      </c>
      <c r="M51" s="4">
        <v>665</v>
      </c>
      <c r="N51" s="18">
        <f>(L51/M51)/12</f>
        <v>0.06090225563909774</v>
      </c>
      <c r="O51" s="30">
        <v>1549</v>
      </c>
      <c r="P51" s="4">
        <v>2709.1</v>
      </c>
      <c r="Q51" s="18">
        <f>(O51/P51)/12</f>
        <v>0.047648050398041174</v>
      </c>
      <c r="R51" s="30">
        <v>16555</v>
      </c>
      <c r="S51" s="4">
        <v>1963</v>
      </c>
      <c r="T51" s="20">
        <f>(R51/S51)/12</f>
        <v>0.7027933435218204</v>
      </c>
      <c r="U51" s="39">
        <v>16919</v>
      </c>
      <c r="V51" s="43">
        <f t="shared" si="9"/>
        <v>48795</v>
      </c>
      <c r="W51" s="15">
        <f>(V51/P51)/12</f>
        <v>1.5009597283230594</v>
      </c>
      <c r="X51" s="4" t="s">
        <v>128</v>
      </c>
      <c r="Y51" s="21"/>
      <c r="Z51" s="21"/>
    </row>
    <row r="52" spans="1:26" ht="12.75">
      <c r="A52" s="3">
        <v>46</v>
      </c>
      <c r="B52" s="4" t="s">
        <v>43</v>
      </c>
      <c r="C52" s="30">
        <v>11747</v>
      </c>
      <c r="D52" s="4">
        <v>286</v>
      </c>
      <c r="E52" s="18">
        <f t="shared" si="0"/>
        <v>3.4227855477855478</v>
      </c>
      <c r="F52" s="31">
        <v>0</v>
      </c>
      <c r="G52" s="4">
        <v>130</v>
      </c>
      <c r="H52" s="16">
        <f t="shared" si="1"/>
        <v>0</v>
      </c>
      <c r="I52" s="30">
        <v>0</v>
      </c>
      <c r="J52" s="4">
        <v>34</v>
      </c>
      <c r="K52" s="15">
        <f t="shared" si="2"/>
        <v>0</v>
      </c>
      <c r="L52" s="30">
        <v>12303</v>
      </c>
      <c r="M52" s="4">
        <v>65</v>
      </c>
      <c r="N52" s="18">
        <f t="shared" si="3"/>
        <v>15.773076923076923</v>
      </c>
      <c r="O52" s="30">
        <v>5376</v>
      </c>
      <c r="P52" s="4">
        <v>561.2</v>
      </c>
      <c r="Q52" s="18">
        <f t="shared" si="4"/>
        <v>0.7982893799002139</v>
      </c>
      <c r="R52" s="30">
        <v>0</v>
      </c>
      <c r="S52" s="4">
        <v>485.2</v>
      </c>
      <c r="T52" s="20">
        <f t="shared" si="5"/>
        <v>0</v>
      </c>
      <c r="U52" s="39">
        <v>700</v>
      </c>
      <c r="V52" s="43">
        <f t="shared" si="9"/>
        <v>30126</v>
      </c>
      <c r="W52" s="15">
        <f t="shared" si="8"/>
        <v>4.473449750534568</v>
      </c>
      <c r="X52" s="4" t="s">
        <v>43</v>
      </c>
      <c r="Y52" s="21"/>
      <c r="Z52" s="21"/>
    </row>
    <row r="53" spans="1:26" ht="12.75">
      <c r="A53" s="3">
        <v>47</v>
      </c>
      <c r="B53" s="4" t="s">
        <v>44</v>
      </c>
      <c r="C53" s="30">
        <v>2587</v>
      </c>
      <c r="D53" s="4">
        <v>286</v>
      </c>
      <c r="E53" s="18">
        <f t="shared" si="0"/>
        <v>0.7537878787878788</v>
      </c>
      <c r="F53" s="31">
        <v>0</v>
      </c>
      <c r="G53" s="4">
        <v>130</v>
      </c>
      <c r="H53" s="16">
        <f t="shared" si="1"/>
        <v>0</v>
      </c>
      <c r="I53" s="30">
        <v>0</v>
      </c>
      <c r="J53" s="4">
        <v>34</v>
      </c>
      <c r="K53" s="15">
        <f t="shared" si="2"/>
        <v>0</v>
      </c>
      <c r="L53" s="30">
        <v>257</v>
      </c>
      <c r="M53" s="4">
        <v>64</v>
      </c>
      <c r="N53" s="18">
        <f t="shared" si="3"/>
        <v>0.3346354166666667</v>
      </c>
      <c r="O53" s="30">
        <v>0</v>
      </c>
      <c r="P53" s="4">
        <v>549.2</v>
      </c>
      <c r="Q53" s="18">
        <f t="shared" si="4"/>
        <v>0</v>
      </c>
      <c r="R53" s="30">
        <v>0</v>
      </c>
      <c r="S53" s="4">
        <v>283</v>
      </c>
      <c r="T53" s="20">
        <f t="shared" si="5"/>
        <v>0</v>
      </c>
      <c r="U53" s="39">
        <v>0</v>
      </c>
      <c r="V53" s="43">
        <f t="shared" si="9"/>
        <v>2844</v>
      </c>
      <c r="W53" s="15">
        <f t="shared" si="8"/>
        <v>0.431536780772032</v>
      </c>
      <c r="X53" s="4" t="s">
        <v>44</v>
      </c>
      <c r="Y53" s="21"/>
      <c r="Z53" s="21"/>
    </row>
    <row r="54" spans="1:26" ht="12.75">
      <c r="A54" s="3">
        <v>48</v>
      </c>
      <c r="B54" s="4" t="s">
        <v>45</v>
      </c>
      <c r="C54" s="30">
        <v>3455</v>
      </c>
      <c r="D54" s="4">
        <v>407</v>
      </c>
      <c r="E54" s="18">
        <f t="shared" si="0"/>
        <v>0.7074119574119574</v>
      </c>
      <c r="F54" s="31">
        <v>0</v>
      </c>
      <c r="G54" s="4">
        <v>207.5</v>
      </c>
      <c r="H54" s="16">
        <f t="shared" si="1"/>
        <v>0</v>
      </c>
      <c r="I54" s="30">
        <v>0</v>
      </c>
      <c r="J54" s="4">
        <v>50</v>
      </c>
      <c r="K54" s="15">
        <f t="shared" si="2"/>
        <v>0</v>
      </c>
      <c r="L54" s="30">
        <v>0</v>
      </c>
      <c r="M54" s="4">
        <v>86</v>
      </c>
      <c r="N54" s="18">
        <f t="shared" si="3"/>
        <v>0</v>
      </c>
      <c r="O54" s="30">
        <v>283</v>
      </c>
      <c r="P54" s="4">
        <v>970.9</v>
      </c>
      <c r="Q54" s="18">
        <f t="shared" si="4"/>
        <v>0.02429017749854087</v>
      </c>
      <c r="R54" s="30">
        <v>0</v>
      </c>
      <c r="S54" s="4">
        <v>1498.6</v>
      </c>
      <c r="T54" s="20">
        <f t="shared" si="5"/>
        <v>0</v>
      </c>
      <c r="U54" s="39">
        <v>3216</v>
      </c>
      <c r="V54" s="43">
        <f t="shared" si="9"/>
        <v>6954</v>
      </c>
      <c r="W54" s="15">
        <f t="shared" si="8"/>
        <v>0.5968688845401174</v>
      </c>
      <c r="X54" s="4" t="s">
        <v>45</v>
      </c>
      <c r="Y54" s="21"/>
      <c r="Z54" s="21"/>
    </row>
    <row r="55" spans="1:26" ht="12.75">
      <c r="A55" s="3">
        <v>49</v>
      </c>
      <c r="B55" s="4" t="s">
        <v>46</v>
      </c>
      <c r="C55" s="31">
        <v>18996</v>
      </c>
      <c r="D55" s="5">
        <v>286</v>
      </c>
      <c r="E55" s="18">
        <f t="shared" si="0"/>
        <v>5.534965034965034</v>
      </c>
      <c r="F55" s="31">
        <v>2165</v>
      </c>
      <c r="G55" s="4">
        <v>130</v>
      </c>
      <c r="H55" s="16">
        <f t="shared" si="1"/>
        <v>1.3878205128205128</v>
      </c>
      <c r="I55" s="30">
        <v>0</v>
      </c>
      <c r="J55" s="4">
        <v>34</v>
      </c>
      <c r="K55" s="15">
        <f t="shared" si="2"/>
        <v>0</v>
      </c>
      <c r="L55" s="30">
        <v>1235</v>
      </c>
      <c r="M55" s="4">
        <v>64</v>
      </c>
      <c r="N55" s="18">
        <f t="shared" si="3"/>
        <v>1.6080729166666667</v>
      </c>
      <c r="O55" s="30">
        <v>653</v>
      </c>
      <c r="P55" s="4">
        <v>561.7</v>
      </c>
      <c r="Q55" s="18">
        <f t="shared" si="4"/>
        <v>0.09687852352976084</v>
      </c>
      <c r="R55" s="30">
        <v>0</v>
      </c>
      <c r="S55" s="4">
        <v>676.8</v>
      </c>
      <c r="T55" s="20">
        <f t="shared" si="5"/>
        <v>0</v>
      </c>
      <c r="U55" s="39">
        <v>0</v>
      </c>
      <c r="V55" s="44">
        <f>C55+F55+I55+L55+O55+R55</f>
        <v>23049</v>
      </c>
      <c r="W55" s="15">
        <f t="shared" si="8"/>
        <v>3.4195299982196903</v>
      </c>
      <c r="X55" s="4" t="s">
        <v>46</v>
      </c>
      <c r="Y55" s="21"/>
      <c r="Z55" s="21"/>
    </row>
    <row r="56" spans="1:26" ht="12.75">
      <c r="A56" s="3">
        <v>50</v>
      </c>
      <c r="B56" s="4" t="s">
        <v>47</v>
      </c>
      <c r="C56" s="30">
        <v>5363</v>
      </c>
      <c r="D56" s="4">
        <v>534</v>
      </c>
      <c r="E56" s="18">
        <f t="shared" si="0"/>
        <v>0.8369225967540573</v>
      </c>
      <c r="F56" s="30">
        <v>0</v>
      </c>
      <c r="G56" s="4">
        <v>284</v>
      </c>
      <c r="H56" s="16">
        <f t="shared" si="1"/>
        <v>0</v>
      </c>
      <c r="I56" s="30">
        <v>1004</v>
      </c>
      <c r="J56" s="4">
        <v>75</v>
      </c>
      <c r="K56" s="15">
        <f t="shared" si="2"/>
        <v>1.1155555555555556</v>
      </c>
      <c r="L56" s="30">
        <v>15583</v>
      </c>
      <c r="M56" s="4">
        <v>98</v>
      </c>
      <c r="N56" s="18">
        <f t="shared" si="3"/>
        <v>13.250850340136054</v>
      </c>
      <c r="O56" s="30">
        <v>63100</v>
      </c>
      <c r="P56" s="4">
        <v>1534</v>
      </c>
      <c r="Q56" s="18">
        <f t="shared" si="4"/>
        <v>3.4278574532811823</v>
      </c>
      <c r="R56" s="30">
        <v>5831</v>
      </c>
      <c r="S56" s="4">
        <v>1413.7</v>
      </c>
      <c r="T56" s="20">
        <f t="shared" si="5"/>
        <v>0.3437197896772064</v>
      </c>
      <c r="U56" s="39">
        <v>8065</v>
      </c>
      <c r="V56" s="43">
        <f>C56+F56+I56+L56+O56+R56+U56</f>
        <v>98946</v>
      </c>
      <c r="W56" s="15">
        <f t="shared" si="8"/>
        <v>5.3751629726206</v>
      </c>
      <c r="X56" s="4" t="s">
        <v>47</v>
      </c>
      <c r="Y56" s="21"/>
      <c r="Z56" s="21"/>
    </row>
    <row r="57" spans="1:26" ht="12.75">
      <c r="A57" s="3">
        <v>51</v>
      </c>
      <c r="B57" s="4" t="s">
        <v>48</v>
      </c>
      <c r="C57" s="30">
        <v>14414</v>
      </c>
      <c r="D57" s="4">
        <v>407</v>
      </c>
      <c r="E57" s="18">
        <f t="shared" si="0"/>
        <v>2.9512694512694515</v>
      </c>
      <c r="F57" s="31">
        <v>2975</v>
      </c>
      <c r="G57" s="4">
        <v>207.5</v>
      </c>
      <c r="H57" s="16">
        <f t="shared" si="1"/>
        <v>1.1947791164658634</v>
      </c>
      <c r="I57" s="30">
        <v>0</v>
      </c>
      <c r="J57" s="4">
        <v>50</v>
      </c>
      <c r="K57" s="15">
        <f t="shared" si="2"/>
        <v>0</v>
      </c>
      <c r="L57" s="30">
        <v>257</v>
      </c>
      <c r="M57" s="4">
        <v>115</v>
      </c>
      <c r="N57" s="18">
        <f t="shared" si="3"/>
        <v>0.186231884057971</v>
      </c>
      <c r="O57" s="30">
        <v>7350</v>
      </c>
      <c r="P57" s="4">
        <v>929.5</v>
      </c>
      <c r="Q57" s="18">
        <f t="shared" si="4"/>
        <v>0.6589564281871975</v>
      </c>
      <c r="R57" s="30">
        <v>0</v>
      </c>
      <c r="S57" s="4">
        <v>1010</v>
      </c>
      <c r="T57" s="20">
        <f t="shared" si="5"/>
        <v>0</v>
      </c>
      <c r="U57" s="39">
        <v>0</v>
      </c>
      <c r="V57" s="44">
        <f>C57+F57+I57+L57+O57+R57</f>
        <v>24996</v>
      </c>
      <c r="W57" s="15">
        <f t="shared" si="8"/>
        <v>2.240989779451318</v>
      </c>
      <c r="X57" s="4" t="s">
        <v>48</v>
      </c>
      <c r="Y57" s="21"/>
      <c r="Z57" s="21"/>
    </row>
    <row r="58" spans="1:26" ht="12.75">
      <c r="A58" s="3">
        <v>52</v>
      </c>
      <c r="B58" s="4" t="s">
        <v>49</v>
      </c>
      <c r="C58" s="32">
        <v>7105</v>
      </c>
      <c r="D58" s="23">
        <v>286</v>
      </c>
      <c r="E58" s="18">
        <f>(C58/D58)/12</f>
        <v>2.070221445221445</v>
      </c>
      <c r="F58" s="31">
        <v>0</v>
      </c>
      <c r="G58" s="4">
        <v>130</v>
      </c>
      <c r="H58" s="16">
        <f>(F58/G58)/12</f>
        <v>0</v>
      </c>
      <c r="I58" s="30">
        <v>0</v>
      </c>
      <c r="J58" s="4">
        <v>34</v>
      </c>
      <c r="K58" s="15">
        <f>(I58/J58)/12</f>
        <v>0</v>
      </c>
      <c r="L58" s="30">
        <v>4223</v>
      </c>
      <c r="M58" s="4">
        <v>64</v>
      </c>
      <c r="N58" s="18">
        <f>(L58/M58)/12</f>
        <v>5.498697916666667</v>
      </c>
      <c r="O58" s="30">
        <v>2115</v>
      </c>
      <c r="P58" s="4">
        <v>559.3</v>
      </c>
      <c r="Q58" s="18">
        <f>(O58/P58)/12</f>
        <v>0.3151260504201681</v>
      </c>
      <c r="R58" s="30">
        <v>0</v>
      </c>
      <c r="S58" s="4">
        <v>1055.4</v>
      </c>
      <c r="T58" s="20">
        <f>(R58/S58)/12</f>
        <v>0</v>
      </c>
      <c r="U58" s="39">
        <v>7111</v>
      </c>
      <c r="V58" s="43">
        <f aca="true" t="shared" si="10" ref="V58:V63">C58+F58+I58+L58+O58+R58+U58</f>
        <v>20554</v>
      </c>
      <c r="W58" s="15">
        <f t="shared" si="8"/>
        <v>3.062459026163657</v>
      </c>
      <c r="X58" s="4" t="s">
        <v>49</v>
      </c>
      <c r="Y58" s="21"/>
      <c r="Z58" s="21"/>
    </row>
    <row r="59" spans="1:26" ht="12.75">
      <c r="A59" s="3">
        <v>53</v>
      </c>
      <c r="B59" s="5" t="s">
        <v>50</v>
      </c>
      <c r="C59" s="30">
        <v>0</v>
      </c>
      <c r="D59" s="4">
        <v>286</v>
      </c>
      <c r="E59" s="18">
        <f t="shared" si="0"/>
        <v>0</v>
      </c>
      <c r="F59" s="31">
        <v>0</v>
      </c>
      <c r="G59" s="4">
        <v>130</v>
      </c>
      <c r="H59" s="16">
        <f t="shared" si="1"/>
        <v>0</v>
      </c>
      <c r="I59" s="30">
        <v>0</v>
      </c>
      <c r="J59" s="4">
        <v>34</v>
      </c>
      <c r="K59" s="15">
        <f t="shared" si="2"/>
        <v>0</v>
      </c>
      <c r="L59" s="30">
        <v>0</v>
      </c>
      <c r="M59" s="4">
        <v>42</v>
      </c>
      <c r="N59" s="18">
        <f t="shared" si="3"/>
        <v>0</v>
      </c>
      <c r="O59" s="30">
        <v>1305</v>
      </c>
      <c r="P59" s="4">
        <v>570.5</v>
      </c>
      <c r="Q59" s="18">
        <f t="shared" si="4"/>
        <v>0.19062226117440842</v>
      </c>
      <c r="R59" s="30">
        <v>5200</v>
      </c>
      <c r="S59" s="4">
        <v>953</v>
      </c>
      <c r="T59" s="20">
        <f t="shared" si="5"/>
        <v>0.4547044421126268</v>
      </c>
      <c r="U59" s="39">
        <v>10140</v>
      </c>
      <c r="V59" s="43">
        <f t="shared" si="10"/>
        <v>16645</v>
      </c>
      <c r="W59" s="15">
        <f t="shared" si="8"/>
        <v>2.4313467718375694</v>
      </c>
      <c r="X59" s="5" t="s">
        <v>50</v>
      </c>
      <c r="Y59" s="21"/>
      <c r="Z59" s="21"/>
    </row>
    <row r="60" spans="1:26" ht="12.75">
      <c r="A60" s="3">
        <v>54</v>
      </c>
      <c r="B60" s="6" t="s">
        <v>51</v>
      </c>
      <c r="C60" s="30">
        <v>4107</v>
      </c>
      <c r="D60" s="4">
        <v>286</v>
      </c>
      <c r="E60" s="18">
        <f t="shared" si="0"/>
        <v>1.1966783216783217</v>
      </c>
      <c r="F60" s="31">
        <v>14521</v>
      </c>
      <c r="G60" s="4">
        <v>130</v>
      </c>
      <c r="H60" s="16">
        <f t="shared" si="1"/>
        <v>9.308333333333334</v>
      </c>
      <c r="I60" s="30">
        <v>0</v>
      </c>
      <c r="J60" s="4">
        <v>34</v>
      </c>
      <c r="K60" s="15">
        <f t="shared" si="2"/>
        <v>0</v>
      </c>
      <c r="L60" s="30">
        <v>0</v>
      </c>
      <c r="M60" s="4">
        <v>35</v>
      </c>
      <c r="N60" s="18">
        <f t="shared" si="3"/>
        <v>0</v>
      </c>
      <c r="O60" s="30">
        <v>0</v>
      </c>
      <c r="P60" s="4">
        <v>572.3</v>
      </c>
      <c r="Q60" s="18">
        <f t="shared" si="4"/>
        <v>0</v>
      </c>
      <c r="R60" s="30">
        <v>0</v>
      </c>
      <c r="S60" s="4">
        <v>763.5</v>
      </c>
      <c r="T60" s="20">
        <f t="shared" si="5"/>
        <v>0</v>
      </c>
      <c r="U60" s="39">
        <v>2159</v>
      </c>
      <c r="V60" s="43">
        <f t="shared" si="10"/>
        <v>20787</v>
      </c>
      <c r="W60" s="15">
        <f t="shared" si="8"/>
        <v>3.0268215970644765</v>
      </c>
      <c r="X60" s="6" t="s">
        <v>51</v>
      </c>
      <c r="Y60" s="21"/>
      <c r="Z60" s="21"/>
    </row>
    <row r="61" spans="1:26" ht="12.75">
      <c r="A61" s="3">
        <v>55</v>
      </c>
      <c r="B61" s="23" t="s">
        <v>52</v>
      </c>
      <c r="C61" s="30">
        <v>0</v>
      </c>
      <c r="D61" s="4">
        <v>407</v>
      </c>
      <c r="E61" s="18">
        <f t="shared" si="0"/>
        <v>0</v>
      </c>
      <c r="F61" s="31">
        <v>0</v>
      </c>
      <c r="G61" s="4">
        <v>207.5</v>
      </c>
      <c r="H61" s="16">
        <f t="shared" si="1"/>
        <v>0</v>
      </c>
      <c r="I61" s="30">
        <v>0</v>
      </c>
      <c r="J61" s="4">
        <v>50</v>
      </c>
      <c r="K61" s="15">
        <f t="shared" si="2"/>
        <v>0</v>
      </c>
      <c r="L61" s="30">
        <v>0</v>
      </c>
      <c r="M61" s="4">
        <v>74</v>
      </c>
      <c r="N61" s="18">
        <f t="shared" si="3"/>
        <v>0</v>
      </c>
      <c r="O61" s="30">
        <v>23718</v>
      </c>
      <c r="P61" s="4">
        <v>981.2</v>
      </c>
      <c r="Q61" s="18">
        <f t="shared" si="4"/>
        <v>2.014370158988993</v>
      </c>
      <c r="R61" s="30">
        <v>0</v>
      </c>
      <c r="S61" s="4">
        <v>1079.4</v>
      </c>
      <c r="T61" s="20">
        <f t="shared" si="5"/>
        <v>0</v>
      </c>
      <c r="U61" s="39">
        <v>1400</v>
      </c>
      <c r="V61" s="43">
        <f t="shared" si="10"/>
        <v>25118</v>
      </c>
      <c r="W61" s="15">
        <f t="shared" si="8"/>
        <v>2.133272183720614</v>
      </c>
      <c r="X61" s="23" t="s">
        <v>52</v>
      </c>
      <c r="Y61" s="21"/>
      <c r="Z61" s="21"/>
    </row>
    <row r="62" spans="1:26" ht="12.75">
      <c r="A62" s="3">
        <v>56</v>
      </c>
      <c r="B62" s="4" t="s">
        <v>53</v>
      </c>
      <c r="C62" s="30">
        <v>10685</v>
      </c>
      <c r="D62" s="4">
        <v>2397</v>
      </c>
      <c r="E62" s="18">
        <f t="shared" si="0"/>
        <v>0.37147128354888054</v>
      </c>
      <c r="F62" s="31">
        <v>0</v>
      </c>
      <c r="G62" s="4">
        <v>969</v>
      </c>
      <c r="H62" s="16">
        <f t="shared" si="1"/>
        <v>0</v>
      </c>
      <c r="I62" s="38">
        <v>2305</v>
      </c>
      <c r="J62" s="6">
        <v>257</v>
      </c>
      <c r="K62" s="15">
        <f t="shared" si="2"/>
        <v>0.7474059662775616</v>
      </c>
      <c r="L62" s="30">
        <v>3396</v>
      </c>
      <c r="M62" s="4">
        <v>1140</v>
      </c>
      <c r="N62" s="18">
        <f t="shared" si="3"/>
        <v>0.2482456140350877</v>
      </c>
      <c r="O62" s="30">
        <v>3399</v>
      </c>
      <c r="P62" s="4">
        <v>3367.7</v>
      </c>
      <c r="Q62" s="18">
        <f t="shared" si="4"/>
        <v>0.08410784808623097</v>
      </c>
      <c r="R62" s="30">
        <v>6889</v>
      </c>
      <c r="S62" s="4">
        <v>2331</v>
      </c>
      <c r="T62" s="20">
        <f t="shared" si="5"/>
        <v>0.2462819962819963</v>
      </c>
      <c r="U62" s="39">
        <v>17630</v>
      </c>
      <c r="V62" s="43">
        <f t="shared" si="10"/>
        <v>44304</v>
      </c>
      <c r="W62" s="15">
        <f t="shared" si="8"/>
        <v>1.096297176114262</v>
      </c>
      <c r="X62" s="4" t="s">
        <v>53</v>
      </c>
      <c r="Y62" s="21"/>
      <c r="Z62" s="21"/>
    </row>
    <row r="63" spans="1:26" ht="12.75">
      <c r="A63" s="3">
        <v>57</v>
      </c>
      <c r="B63" s="4" t="s">
        <v>54</v>
      </c>
      <c r="C63" s="33">
        <v>10488</v>
      </c>
      <c r="D63" s="17">
        <v>2397</v>
      </c>
      <c r="E63" s="27">
        <f t="shared" si="0"/>
        <v>0.3646224447225699</v>
      </c>
      <c r="F63" s="31">
        <v>7805</v>
      </c>
      <c r="G63" s="4">
        <v>969</v>
      </c>
      <c r="H63" s="16">
        <f t="shared" si="1"/>
        <v>0.6712246302029583</v>
      </c>
      <c r="I63" s="30">
        <v>8233</v>
      </c>
      <c r="J63" s="4">
        <v>257</v>
      </c>
      <c r="K63" s="15">
        <f t="shared" si="2"/>
        <v>2.66958495460441</v>
      </c>
      <c r="L63" s="30">
        <v>1348</v>
      </c>
      <c r="M63" s="4">
        <v>1080</v>
      </c>
      <c r="N63" s="18">
        <f t="shared" si="3"/>
        <v>0.10401234567901235</v>
      </c>
      <c r="O63" s="30">
        <v>1820</v>
      </c>
      <c r="P63" s="4">
        <v>3382.5</v>
      </c>
      <c r="Q63" s="18">
        <f t="shared" si="4"/>
        <v>0.044838630204483865</v>
      </c>
      <c r="R63" s="30">
        <v>30738</v>
      </c>
      <c r="S63" s="4">
        <v>3204.7</v>
      </c>
      <c r="T63" s="20">
        <f t="shared" si="5"/>
        <v>0.7992947857833808</v>
      </c>
      <c r="U63" s="39">
        <v>8722</v>
      </c>
      <c r="V63" s="43">
        <f t="shared" si="10"/>
        <v>69154</v>
      </c>
      <c r="W63" s="15">
        <f t="shared" si="8"/>
        <v>1.703720128110372</v>
      </c>
      <c r="X63" s="4" t="s">
        <v>54</v>
      </c>
      <c r="Y63" s="21"/>
      <c r="Z63" s="21"/>
    </row>
    <row r="64" spans="1:26" ht="14.25" customHeight="1">
      <c r="A64" s="79">
        <v>58</v>
      </c>
      <c r="B64" s="48" t="s">
        <v>55</v>
      </c>
      <c r="C64" s="50">
        <v>10543</v>
      </c>
      <c r="D64" s="83">
        <v>2397</v>
      </c>
      <c r="E64" s="70">
        <f t="shared" si="0"/>
        <v>0.36653455708524546</v>
      </c>
      <c r="F64" s="81">
        <v>19953</v>
      </c>
      <c r="G64" s="48">
        <v>969</v>
      </c>
      <c r="H64" s="70">
        <f t="shared" si="1"/>
        <v>1.7159442724458203</v>
      </c>
      <c r="I64" s="50">
        <v>2694</v>
      </c>
      <c r="J64" s="48">
        <v>257</v>
      </c>
      <c r="K64" s="70">
        <f t="shared" si="2"/>
        <v>0.8735408560311284</v>
      </c>
      <c r="L64" s="50">
        <v>5769</v>
      </c>
      <c r="M64" s="48">
        <v>1100</v>
      </c>
      <c r="N64" s="70">
        <f t="shared" si="3"/>
        <v>0.4370454545454545</v>
      </c>
      <c r="O64" s="50">
        <v>6669</v>
      </c>
      <c r="P64" s="48">
        <v>3382.2</v>
      </c>
      <c r="Q64" s="70">
        <f t="shared" si="4"/>
        <v>0.16431612559872275</v>
      </c>
      <c r="R64" s="50">
        <v>0</v>
      </c>
      <c r="S64" s="48">
        <v>1003</v>
      </c>
      <c r="T64" s="70">
        <f t="shared" si="5"/>
        <v>0</v>
      </c>
      <c r="U64" s="40">
        <v>20755</v>
      </c>
      <c r="V64" s="72">
        <f>C64+F64+I64+L64+O64+R64+U64+U65</f>
        <v>66383</v>
      </c>
      <c r="W64" s="70">
        <f t="shared" si="8"/>
        <v>1.635597145841957</v>
      </c>
      <c r="X64" s="48" t="s">
        <v>55</v>
      </c>
      <c r="Y64" s="21"/>
      <c r="Z64" s="21"/>
    </row>
    <row r="65" spans="1:26" ht="22.5" customHeight="1" hidden="1">
      <c r="A65" s="80"/>
      <c r="B65" s="49"/>
      <c r="C65" s="51"/>
      <c r="D65" s="84"/>
      <c r="E65" s="71"/>
      <c r="F65" s="82"/>
      <c r="G65" s="49"/>
      <c r="H65" s="71"/>
      <c r="I65" s="51"/>
      <c r="J65" s="49"/>
      <c r="K65" s="71"/>
      <c r="L65" s="51"/>
      <c r="M65" s="49"/>
      <c r="N65" s="71"/>
      <c r="O65" s="51"/>
      <c r="P65" s="49"/>
      <c r="Q65" s="71"/>
      <c r="R65" s="51"/>
      <c r="S65" s="49"/>
      <c r="T65" s="71"/>
      <c r="U65" s="41"/>
      <c r="V65" s="73"/>
      <c r="W65" s="71"/>
      <c r="X65" s="49"/>
      <c r="Y65" s="21"/>
      <c r="Z65" s="21"/>
    </row>
    <row r="66" spans="1:26" ht="12.75">
      <c r="A66" s="3">
        <v>59</v>
      </c>
      <c r="B66" s="4" t="s">
        <v>56</v>
      </c>
      <c r="C66" s="30">
        <v>22834</v>
      </c>
      <c r="D66" s="6">
        <v>1340</v>
      </c>
      <c r="E66" s="15">
        <f t="shared" si="0"/>
        <v>1.4200248756218905</v>
      </c>
      <c r="F66" s="35">
        <v>6963</v>
      </c>
      <c r="G66" s="4">
        <v>756</v>
      </c>
      <c r="H66" s="16">
        <f t="shared" si="1"/>
        <v>0.767526455026455</v>
      </c>
      <c r="I66" s="30">
        <v>3848</v>
      </c>
      <c r="J66" s="4">
        <v>189</v>
      </c>
      <c r="K66" s="15">
        <f t="shared" si="2"/>
        <v>1.6966490299823633</v>
      </c>
      <c r="L66" s="30">
        <v>2269</v>
      </c>
      <c r="M66" s="4">
        <v>980</v>
      </c>
      <c r="N66" s="18">
        <f t="shared" si="3"/>
        <v>0.1929421768707483</v>
      </c>
      <c r="O66" s="30">
        <v>0</v>
      </c>
      <c r="P66" s="4">
        <v>2164.1</v>
      </c>
      <c r="Q66" s="18">
        <f t="shared" si="4"/>
        <v>0</v>
      </c>
      <c r="R66" s="30">
        <v>8987</v>
      </c>
      <c r="S66" s="4">
        <v>2966.9</v>
      </c>
      <c r="T66" s="18">
        <f t="shared" si="5"/>
        <v>0.25242396665430805</v>
      </c>
      <c r="U66" s="39">
        <v>573</v>
      </c>
      <c r="V66" s="43">
        <f>C66+F66+I66+L66+O66+R66+U66</f>
        <v>45474</v>
      </c>
      <c r="W66" s="15">
        <f aca="true" t="shared" si="11" ref="W66:W97">(V66/P66)/12</f>
        <v>1.7510743496141583</v>
      </c>
      <c r="X66" s="4" t="s">
        <v>56</v>
      </c>
      <c r="Y66" s="21"/>
      <c r="Z66" s="21"/>
    </row>
    <row r="67" spans="1:26" ht="12.75">
      <c r="A67" s="3">
        <v>60</v>
      </c>
      <c r="B67" s="4" t="s">
        <v>57</v>
      </c>
      <c r="C67" s="30">
        <v>3312</v>
      </c>
      <c r="D67" s="4">
        <v>1352</v>
      </c>
      <c r="E67" s="18">
        <f t="shared" si="0"/>
        <v>0.20414201183431954</v>
      </c>
      <c r="F67" s="30">
        <v>15375</v>
      </c>
      <c r="G67" s="4">
        <v>998</v>
      </c>
      <c r="H67" s="16">
        <f t="shared" si="1"/>
        <v>1.283817635270541</v>
      </c>
      <c r="I67" s="30">
        <v>0</v>
      </c>
      <c r="J67" s="4">
        <v>300</v>
      </c>
      <c r="K67" s="15">
        <f t="shared" si="2"/>
        <v>0</v>
      </c>
      <c r="L67" s="30">
        <v>275</v>
      </c>
      <c r="M67" s="4">
        <v>1280</v>
      </c>
      <c r="N67" s="18">
        <f t="shared" si="3"/>
        <v>0.017903645833333332</v>
      </c>
      <c r="O67" s="30">
        <v>120631</v>
      </c>
      <c r="P67" s="4">
        <v>3710.5</v>
      </c>
      <c r="Q67" s="18">
        <f t="shared" si="4"/>
        <v>2.709226070161254</v>
      </c>
      <c r="R67" s="30">
        <v>1575</v>
      </c>
      <c r="S67" s="4">
        <v>4276</v>
      </c>
      <c r="T67" s="20">
        <f t="shared" si="5"/>
        <v>0.030694574368568758</v>
      </c>
      <c r="U67" s="39">
        <v>6053</v>
      </c>
      <c r="V67" s="43">
        <f>C67+F67+I67+L67+O67+R67+U67</f>
        <v>147221</v>
      </c>
      <c r="W67" s="15">
        <f t="shared" si="11"/>
        <v>3.306405246372906</v>
      </c>
      <c r="X67" s="4" t="s">
        <v>57</v>
      </c>
      <c r="Y67" s="21"/>
      <c r="Z67" s="21"/>
    </row>
    <row r="68" spans="1:26" ht="12.75">
      <c r="A68" s="3">
        <v>61</v>
      </c>
      <c r="B68" s="4" t="s">
        <v>58</v>
      </c>
      <c r="C68" s="30">
        <v>52032</v>
      </c>
      <c r="D68" s="4">
        <v>2397</v>
      </c>
      <c r="E68" s="18">
        <f t="shared" si="0"/>
        <v>1.8089278264497288</v>
      </c>
      <c r="F68" s="31">
        <v>6812</v>
      </c>
      <c r="G68" s="4">
        <v>969</v>
      </c>
      <c r="H68" s="16">
        <f t="shared" si="1"/>
        <v>0.585827313381493</v>
      </c>
      <c r="I68" s="30">
        <v>0</v>
      </c>
      <c r="J68" s="4">
        <v>257</v>
      </c>
      <c r="K68" s="15">
        <f t="shared" si="2"/>
        <v>0</v>
      </c>
      <c r="L68" s="30">
        <v>45080</v>
      </c>
      <c r="M68" s="4">
        <v>1260</v>
      </c>
      <c r="N68" s="18">
        <f t="shared" si="3"/>
        <v>2.9814814814814814</v>
      </c>
      <c r="O68" s="30">
        <v>205</v>
      </c>
      <c r="P68" s="4">
        <v>3396</v>
      </c>
      <c r="Q68" s="18">
        <f t="shared" si="4"/>
        <v>0.005030427954456223</v>
      </c>
      <c r="R68" s="30">
        <v>0</v>
      </c>
      <c r="S68" s="4">
        <v>1806</v>
      </c>
      <c r="T68" s="20">
        <f t="shared" si="5"/>
        <v>0</v>
      </c>
      <c r="U68" s="39">
        <v>865</v>
      </c>
      <c r="V68" s="43">
        <f>C68+F68+I68+L68+O68+R68+U68</f>
        <v>104994</v>
      </c>
      <c r="W68" s="15">
        <f t="shared" si="11"/>
        <v>2.5764134275618376</v>
      </c>
      <c r="X68" s="4" t="s">
        <v>58</v>
      </c>
      <c r="Y68" s="21"/>
      <c r="Z68" s="21"/>
    </row>
    <row r="69" spans="1:26" ht="12.75">
      <c r="A69" s="3">
        <v>62</v>
      </c>
      <c r="B69" s="4" t="s">
        <v>59</v>
      </c>
      <c r="C69" s="30">
        <v>14817</v>
      </c>
      <c r="D69" s="4">
        <v>2483</v>
      </c>
      <c r="E69" s="18">
        <f t="shared" si="0"/>
        <v>0.4972815142972211</v>
      </c>
      <c r="F69" s="31">
        <v>26589</v>
      </c>
      <c r="G69" s="4">
        <v>890</v>
      </c>
      <c r="H69" s="16">
        <f t="shared" si="1"/>
        <v>2.489606741573034</v>
      </c>
      <c r="I69" s="38">
        <v>11190</v>
      </c>
      <c r="J69" s="6">
        <v>300</v>
      </c>
      <c r="K69" s="15">
        <f t="shared" si="2"/>
        <v>3.108333333333333</v>
      </c>
      <c r="L69" s="30">
        <v>36362</v>
      </c>
      <c r="M69" s="4">
        <v>1340</v>
      </c>
      <c r="N69" s="18">
        <f t="shared" si="3"/>
        <v>2.261318407960199</v>
      </c>
      <c r="O69" s="30">
        <v>128033</v>
      </c>
      <c r="P69" s="4">
        <v>4386.9</v>
      </c>
      <c r="Q69" s="18">
        <f t="shared" si="4"/>
        <v>2.4321084744732424</v>
      </c>
      <c r="R69" s="30">
        <v>0</v>
      </c>
      <c r="S69" s="4">
        <v>3389</v>
      </c>
      <c r="T69" s="20">
        <f t="shared" si="5"/>
        <v>0</v>
      </c>
      <c r="U69" s="39">
        <v>0</v>
      </c>
      <c r="V69" s="43">
        <f>C69+F69+I69+L69+O69+R69+U69</f>
        <v>216991</v>
      </c>
      <c r="W69" s="15">
        <f t="shared" si="11"/>
        <v>4.121950200217314</v>
      </c>
      <c r="X69" s="4" t="s">
        <v>59</v>
      </c>
      <c r="Y69" s="21"/>
      <c r="Z69" s="21"/>
    </row>
    <row r="70" spans="1:26" ht="12.75">
      <c r="A70" s="3">
        <v>63</v>
      </c>
      <c r="B70" s="4" t="s">
        <v>60</v>
      </c>
      <c r="C70" s="30">
        <v>771</v>
      </c>
      <c r="D70" s="4">
        <v>958.7</v>
      </c>
      <c r="E70" s="18">
        <f aca="true" t="shared" si="12" ref="E70:E120">(C70/D70)/12</f>
        <v>0.06701783665380202</v>
      </c>
      <c r="F70" s="31">
        <v>0</v>
      </c>
      <c r="G70" s="4">
        <v>619.5</v>
      </c>
      <c r="H70" s="16">
        <f aca="true" t="shared" si="13" ref="H70:H120">(F70/G70)/12</f>
        <v>0</v>
      </c>
      <c r="I70" s="30">
        <v>2476</v>
      </c>
      <c r="J70" s="4">
        <v>142</v>
      </c>
      <c r="K70" s="15">
        <f aca="true" t="shared" si="14" ref="K70:K120">(I70/J70)/12</f>
        <v>1.4530516431924883</v>
      </c>
      <c r="L70" s="30">
        <v>0</v>
      </c>
      <c r="M70" s="4">
        <v>980</v>
      </c>
      <c r="N70" s="18">
        <f aca="true" t="shared" si="15" ref="N70:N120">(L70/M70)/12</f>
        <v>0</v>
      </c>
      <c r="O70" s="30">
        <v>25636</v>
      </c>
      <c r="P70" s="4">
        <v>1622.1</v>
      </c>
      <c r="Q70" s="18">
        <f aca="true" t="shared" si="16" ref="Q70:Q120">(O70/P70)/12</f>
        <v>1.3170170355300743</v>
      </c>
      <c r="R70" s="30">
        <v>2737</v>
      </c>
      <c r="S70" s="4">
        <v>1608</v>
      </c>
      <c r="T70" s="20">
        <f aca="true" t="shared" si="17" ref="T70:T120">(R70/S70)/12</f>
        <v>0.14184286898839138</v>
      </c>
      <c r="U70" s="39">
        <v>0</v>
      </c>
      <c r="V70" s="43">
        <f>C70+F70+I70+L70+O70+R70+U70+U70</f>
        <v>31620</v>
      </c>
      <c r="W70" s="15">
        <f t="shared" si="11"/>
        <v>1.62443745761667</v>
      </c>
      <c r="X70" s="4" t="s">
        <v>60</v>
      </c>
      <c r="Y70" s="21"/>
      <c r="Z70" s="21"/>
    </row>
    <row r="71" spans="1:26" ht="12.75">
      <c r="A71" s="3">
        <v>64</v>
      </c>
      <c r="B71" s="4" t="s">
        <v>61</v>
      </c>
      <c r="C71" s="30">
        <v>6043</v>
      </c>
      <c r="D71" s="4">
        <v>407</v>
      </c>
      <c r="E71" s="18">
        <f t="shared" si="12"/>
        <v>1.2373054873054874</v>
      </c>
      <c r="F71" s="31">
        <v>0</v>
      </c>
      <c r="G71" s="4">
        <v>207.5</v>
      </c>
      <c r="H71" s="16">
        <f t="shared" si="13"/>
        <v>0</v>
      </c>
      <c r="I71" s="30">
        <v>0</v>
      </c>
      <c r="J71" s="4">
        <v>50</v>
      </c>
      <c r="K71" s="15">
        <f t="shared" si="14"/>
        <v>0</v>
      </c>
      <c r="L71" s="30">
        <v>7779</v>
      </c>
      <c r="M71" s="4">
        <v>115</v>
      </c>
      <c r="N71" s="18">
        <f t="shared" si="15"/>
        <v>5.636956521739131</v>
      </c>
      <c r="O71" s="30">
        <v>0</v>
      </c>
      <c r="P71" s="4">
        <v>910.5</v>
      </c>
      <c r="Q71" s="18">
        <f t="shared" si="16"/>
        <v>0</v>
      </c>
      <c r="R71" s="30">
        <v>19849</v>
      </c>
      <c r="S71" s="4">
        <v>1658.8</v>
      </c>
      <c r="T71" s="20">
        <f t="shared" si="17"/>
        <v>0.9971565790531308</v>
      </c>
      <c r="U71" s="39">
        <v>0</v>
      </c>
      <c r="V71" s="43">
        <f aca="true" t="shared" si="18" ref="V71:V79">C71+F71+I71+L71+O71+R71+U71</f>
        <v>33671</v>
      </c>
      <c r="W71" s="15">
        <f t="shared" si="11"/>
        <v>3.081731649276954</v>
      </c>
      <c r="X71" s="4" t="s">
        <v>61</v>
      </c>
      <c r="Y71" s="21"/>
      <c r="Z71" s="21"/>
    </row>
    <row r="72" spans="1:26" ht="12.75">
      <c r="A72" s="3">
        <v>65</v>
      </c>
      <c r="B72" s="4" t="s">
        <v>62</v>
      </c>
      <c r="C72" s="30">
        <v>0</v>
      </c>
      <c r="D72" s="4">
        <v>407</v>
      </c>
      <c r="E72" s="18">
        <f t="shared" si="12"/>
        <v>0</v>
      </c>
      <c r="F72" s="31">
        <v>0</v>
      </c>
      <c r="G72" s="4">
        <v>207.5</v>
      </c>
      <c r="H72" s="16">
        <f t="shared" si="13"/>
        <v>0</v>
      </c>
      <c r="I72" s="30">
        <v>583</v>
      </c>
      <c r="J72" s="4">
        <v>50</v>
      </c>
      <c r="K72" s="15">
        <f t="shared" si="14"/>
        <v>0.9716666666666667</v>
      </c>
      <c r="L72" s="30">
        <v>1200</v>
      </c>
      <c r="M72" s="4">
        <v>115</v>
      </c>
      <c r="N72" s="18">
        <f t="shared" si="15"/>
        <v>0.8695652173913043</v>
      </c>
      <c r="O72" s="30">
        <v>40185</v>
      </c>
      <c r="P72" s="4">
        <v>903</v>
      </c>
      <c r="Q72" s="18">
        <f t="shared" si="16"/>
        <v>3.7084717607973423</v>
      </c>
      <c r="R72" s="30">
        <v>3045</v>
      </c>
      <c r="S72" s="4">
        <v>976.2</v>
      </c>
      <c r="T72" s="20">
        <f t="shared" si="17"/>
        <v>0.2599364884245032</v>
      </c>
      <c r="U72" s="39">
        <v>1200</v>
      </c>
      <c r="V72" s="43">
        <f t="shared" si="18"/>
        <v>46213</v>
      </c>
      <c r="W72" s="15">
        <f t="shared" si="11"/>
        <v>4.264765596160945</v>
      </c>
      <c r="X72" s="4" t="s">
        <v>62</v>
      </c>
      <c r="Y72" s="21"/>
      <c r="Z72" s="21"/>
    </row>
    <row r="73" spans="1:26" ht="12.75">
      <c r="A73" s="3">
        <v>66</v>
      </c>
      <c r="B73" s="4" t="s">
        <v>63</v>
      </c>
      <c r="C73" s="30">
        <v>8747</v>
      </c>
      <c r="D73" s="4">
        <v>368</v>
      </c>
      <c r="E73" s="18">
        <f t="shared" si="12"/>
        <v>1.9807518115942029</v>
      </c>
      <c r="F73" s="31">
        <v>0</v>
      </c>
      <c r="G73" s="4">
        <v>195</v>
      </c>
      <c r="H73" s="16">
        <f t="shared" si="13"/>
        <v>0</v>
      </c>
      <c r="I73" s="30">
        <v>0</v>
      </c>
      <c r="J73" s="4">
        <v>90</v>
      </c>
      <c r="K73" s="15">
        <f t="shared" si="14"/>
        <v>0</v>
      </c>
      <c r="L73" s="30">
        <v>504</v>
      </c>
      <c r="M73" s="4">
        <v>115</v>
      </c>
      <c r="N73" s="18">
        <f t="shared" si="15"/>
        <v>0.36521739130434777</v>
      </c>
      <c r="O73" s="30">
        <v>3439</v>
      </c>
      <c r="P73" s="4">
        <v>849.8</v>
      </c>
      <c r="Q73" s="18">
        <f t="shared" si="16"/>
        <v>0.3372362124421433</v>
      </c>
      <c r="R73" s="30">
        <v>0</v>
      </c>
      <c r="S73" s="4">
        <v>774</v>
      </c>
      <c r="T73" s="20">
        <f t="shared" si="17"/>
        <v>0</v>
      </c>
      <c r="U73" s="39">
        <v>11233</v>
      </c>
      <c r="V73" s="43">
        <f t="shared" si="18"/>
        <v>23923</v>
      </c>
      <c r="W73" s="15">
        <f t="shared" si="11"/>
        <v>2.345944143720091</v>
      </c>
      <c r="X73" s="4" t="s">
        <v>63</v>
      </c>
      <c r="Y73" s="21"/>
      <c r="Z73" s="21"/>
    </row>
    <row r="74" spans="1:26" ht="12.75">
      <c r="A74" s="3">
        <v>67</v>
      </c>
      <c r="B74" s="4" t="s">
        <v>64</v>
      </c>
      <c r="C74" s="30">
        <v>236</v>
      </c>
      <c r="D74" s="4">
        <v>286</v>
      </c>
      <c r="E74" s="18">
        <f t="shared" si="12"/>
        <v>0.06876456876456877</v>
      </c>
      <c r="F74" s="31">
        <v>0</v>
      </c>
      <c r="G74" s="4">
        <v>130</v>
      </c>
      <c r="H74" s="16">
        <f t="shared" si="13"/>
        <v>0</v>
      </c>
      <c r="I74" s="30">
        <v>0</v>
      </c>
      <c r="J74" s="4">
        <v>34</v>
      </c>
      <c r="K74" s="15">
        <f t="shared" si="14"/>
        <v>0</v>
      </c>
      <c r="L74" s="30">
        <v>0</v>
      </c>
      <c r="M74" s="4">
        <v>64</v>
      </c>
      <c r="N74" s="18">
        <f t="shared" si="15"/>
        <v>0</v>
      </c>
      <c r="O74" s="30">
        <v>401</v>
      </c>
      <c r="P74" s="4">
        <v>550.2</v>
      </c>
      <c r="Q74" s="18">
        <f t="shared" si="16"/>
        <v>0.060735490124803095</v>
      </c>
      <c r="R74" s="30">
        <v>3533</v>
      </c>
      <c r="S74" s="4">
        <v>667.5</v>
      </c>
      <c r="T74" s="20">
        <f t="shared" si="17"/>
        <v>0.4410736579275905</v>
      </c>
      <c r="U74" s="39">
        <v>5380</v>
      </c>
      <c r="V74" s="43">
        <f t="shared" si="18"/>
        <v>9550</v>
      </c>
      <c r="W74" s="15">
        <f t="shared" si="11"/>
        <v>1.4464437174360836</v>
      </c>
      <c r="X74" s="4" t="s">
        <v>64</v>
      </c>
      <c r="Y74" s="21"/>
      <c r="Z74" s="21"/>
    </row>
    <row r="75" spans="1:26" ht="12.75">
      <c r="A75" s="3">
        <v>68</v>
      </c>
      <c r="B75" s="4" t="s">
        <v>104</v>
      </c>
      <c r="C75" s="30">
        <v>12455</v>
      </c>
      <c r="D75" s="4">
        <v>534</v>
      </c>
      <c r="E75" s="18">
        <f t="shared" si="12"/>
        <v>1.9436641697877652</v>
      </c>
      <c r="F75" s="31">
        <v>1124</v>
      </c>
      <c r="G75" s="4">
        <v>284</v>
      </c>
      <c r="H75" s="16">
        <f t="shared" si="13"/>
        <v>0.32981220657276994</v>
      </c>
      <c r="I75" s="30">
        <v>0</v>
      </c>
      <c r="J75" s="4">
        <v>75</v>
      </c>
      <c r="K75" s="15">
        <f t="shared" si="14"/>
        <v>0</v>
      </c>
      <c r="L75" s="30">
        <v>5929</v>
      </c>
      <c r="M75" s="4">
        <v>170</v>
      </c>
      <c r="N75" s="18">
        <f t="shared" si="15"/>
        <v>2.9063725490196077</v>
      </c>
      <c r="O75" s="30">
        <v>1158</v>
      </c>
      <c r="P75" s="4">
        <v>1444.5</v>
      </c>
      <c r="Q75" s="18">
        <f t="shared" si="16"/>
        <v>0.06680512287988924</v>
      </c>
      <c r="R75" s="30">
        <v>0</v>
      </c>
      <c r="S75" s="4">
        <v>2209.6</v>
      </c>
      <c r="T75" s="20">
        <f t="shared" si="17"/>
        <v>0</v>
      </c>
      <c r="U75" s="39">
        <v>1965</v>
      </c>
      <c r="V75" s="43">
        <f t="shared" si="18"/>
        <v>22631</v>
      </c>
      <c r="W75" s="15">
        <f t="shared" si="11"/>
        <v>1.305584400599977</v>
      </c>
      <c r="X75" s="4" t="s">
        <v>104</v>
      </c>
      <c r="Y75" s="21"/>
      <c r="Z75" s="21"/>
    </row>
    <row r="76" spans="1:26" ht="12.75">
      <c r="A76" s="3">
        <v>69</v>
      </c>
      <c r="B76" s="4" t="s">
        <v>65</v>
      </c>
      <c r="C76" s="30">
        <v>0</v>
      </c>
      <c r="D76" s="4">
        <v>368</v>
      </c>
      <c r="E76" s="18">
        <f t="shared" si="12"/>
        <v>0</v>
      </c>
      <c r="F76" s="31">
        <v>6576</v>
      </c>
      <c r="G76" s="4">
        <v>195</v>
      </c>
      <c r="H76" s="16">
        <f t="shared" si="13"/>
        <v>2.8102564102564105</v>
      </c>
      <c r="I76" s="30">
        <v>0</v>
      </c>
      <c r="J76" s="4">
        <v>90</v>
      </c>
      <c r="K76" s="15">
        <f t="shared" si="14"/>
        <v>0</v>
      </c>
      <c r="L76" s="30">
        <v>7738</v>
      </c>
      <c r="M76" s="4">
        <v>115</v>
      </c>
      <c r="N76" s="18">
        <f t="shared" si="15"/>
        <v>5.607246376811594</v>
      </c>
      <c r="O76" s="30">
        <v>24455</v>
      </c>
      <c r="P76" s="4">
        <v>861.7</v>
      </c>
      <c r="Q76" s="18">
        <f t="shared" si="16"/>
        <v>2.364995551429345</v>
      </c>
      <c r="R76" s="30">
        <v>261</v>
      </c>
      <c r="S76" s="4">
        <v>922</v>
      </c>
      <c r="T76" s="20">
        <f t="shared" si="17"/>
        <v>0.02359002169197397</v>
      </c>
      <c r="U76" s="39">
        <v>5923</v>
      </c>
      <c r="V76" s="43">
        <f t="shared" si="18"/>
        <v>44953</v>
      </c>
      <c r="W76" s="15">
        <f t="shared" si="11"/>
        <v>4.347317318478976</v>
      </c>
      <c r="X76" s="4" t="s">
        <v>65</v>
      </c>
      <c r="Y76" s="21"/>
      <c r="Z76" s="21"/>
    </row>
    <row r="77" spans="1:26" ht="12.75">
      <c r="A77" s="3">
        <v>70</v>
      </c>
      <c r="B77" s="4" t="s">
        <v>66</v>
      </c>
      <c r="C77" s="30">
        <v>23161</v>
      </c>
      <c r="D77" s="4">
        <v>534</v>
      </c>
      <c r="E77" s="18">
        <f t="shared" si="12"/>
        <v>3.6143882646691634</v>
      </c>
      <c r="F77" s="31">
        <v>0</v>
      </c>
      <c r="G77" s="4">
        <v>284</v>
      </c>
      <c r="H77" s="16">
        <f t="shared" si="13"/>
        <v>0</v>
      </c>
      <c r="I77" s="38">
        <v>0</v>
      </c>
      <c r="J77" s="6">
        <v>75</v>
      </c>
      <c r="K77" s="15">
        <f t="shared" si="14"/>
        <v>0</v>
      </c>
      <c r="L77" s="30">
        <v>0</v>
      </c>
      <c r="M77" s="4">
        <v>170</v>
      </c>
      <c r="N77" s="18">
        <f t="shared" si="15"/>
        <v>0</v>
      </c>
      <c r="O77" s="30">
        <v>1500</v>
      </c>
      <c r="P77" s="4">
        <v>1470.4</v>
      </c>
      <c r="Q77" s="18">
        <f t="shared" si="16"/>
        <v>0.08501088139281827</v>
      </c>
      <c r="R77" s="30">
        <v>0</v>
      </c>
      <c r="S77" s="4">
        <v>1760.6</v>
      </c>
      <c r="T77" s="20">
        <f t="shared" si="17"/>
        <v>0</v>
      </c>
      <c r="U77" s="39">
        <v>4730</v>
      </c>
      <c r="V77" s="43">
        <f t="shared" si="18"/>
        <v>29391</v>
      </c>
      <c r="W77" s="15">
        <f t="shared" si="11"/>
        <v>1.6657032100108813</v>
      </c>
      <c r="X77" s="4" t="s">
        <v>66</v>
      </c>
      <c r="Y77" s="21"/>
      <c r="Z77" s="21"/>
    </row>
    <row r="78" spans="1:26" ht="12.75">
      <c r="A78" s="3">
        <v>71</v>
      </c>
      <c r="B78" s="4" t="s">
        <v>67</v>
      </c>
      <c r="C78" s="30">
        <v>5427</v>
      </c>
      <c r="D78" s="4">
        <v>1227</v>
      </c>
      <c r="E78" s="18">
        <f t="shared" si="12"/>
        <v>0.36858190709046457</v>
      </c>
      <c r="F78" s="30">
        <v>13209</v>
      </c>
      <c r="G78" s="4">
        <v>864</v>
      </c>
      <c r="H78" s="16">
        <f t="shared" si="13"/>
        <v>1.2740162037037037</v>
      </c>
      <c r="I78" s="38">
        <v>5342</v>
      </c>
      <c r="J78" s="6">
        <v>210</v>
      </c>
      <c r="K78" s="15">
        <f t="shared" si="14"/>
        <v>2.11984126984127</v>
      </c>
      <c r="L78" s="30">
        <v>28137</v>
      </c>
      <c r="M78" s="4">
        <v>980</v>
      </c>
      <c r="N78" s="18">
        <f t="shared" si="15"/>
        <v>2.3926020408163264</v>
      </c>
      <c r="O78" s="30">
        <v>30149</v>
      </c>
      <c r="P78" s="4">
        <v>2540.9</v>
      </c>
      <c r="Q78" s="18">
        <f t="shared" si="16"/>
        <v>0.9887900612643814</v>
      </c>
      <c r="R78" s="30">
        <v>0</v>
      </c>
      <c r="S78" s="4">
        <v>1706</v>
      </c>
      <c r="T78" s="20">
        <f t="shared" si="17"/>
        <v>0</v>
      </c>
      <c r="U78" s="39">
        <v>0</v>
      </c>
      <c r="V78" s="43">
        <f t="shared" si="18"/>
        <v>82264</v>
      </c>
      <c r="W78" s="15">
        <f>(V78/P78)/12</f>
        <v>2.6979941490547965</v>
      </c>
      <c r="X78" s="4" t="s">
        <v>67</v>
      </c>
      <c r="Y78" s="21"/>
      <c r="Z78" s="21"/>
    </row>
    <row r="79" spans="1:26" ht="12.75">
      <c r="A79" s="3">
        <v>72</v>
      </c>
      <c r="B79" s="4" t="s">
        <v>68</v>
      </c>
      <c r="C79" s="30">
        <v>15688</v>
      </c>
      <c r="D79" s="4">
        <v>1227</v>
      </c>
      <c r="E79" s="18">
        <f t="shared" si="12"/>
        <v>1.0654713393099702</v>
      </c>
      <c r="F79" s="31">
        <v>0</v>
      </c>
      <c r="G79" s="4">
        <v>864</v>
      </c>
      <c r="H79" s="16">
        <f t="shared" si="13"/>
        <v>0</v>
      </c>
      <c r="I79" s="38">
        <v>0</v>
      </c>
      <c r="J79" s="6">
        <v>210</v>
      </c>
      <c r="K79" s="15">
        <f t="shared" si="14"/>
        <v>0</v>
      </c>
      <c r="L79" s="30">
        <v>0</v>
      </c>
      <c r="M79" s="4">
        <v>1115</v>
      </c>
      <c r="N79" s="18">
        <f t="shared" si="15"/>
        <v>0</v>
      </c>
      <c r="O79" s="30">
        <v>10725</v>
      </c>
      <c r="P79" s="4">
        <v>2700.1</v>
      </c>
      <c r="Q79" s="18">
        <f t="shared" si="16"/>
        <v>0.33100625902744346</v>
      </c>
      <c r="R79" s="30">
        <v>1539</v>
      </c>
      <c r="S79" s="4">
        <v>1198</v>
      </c>
      <c r="T79" s="20">
        <f t="shared" si="17"/>
        <v>0.1070534223706177</v>
      </c>
      <c r="U79" s="39">
        <v>1200</v>
      </c>
      <c r="V79" s="43">
        <f t="shared" si="18"/>
        <v>29152</v>
      </c>
      <c r="W79" s="15">
        <f t="shared" si="11"/>
        <v>0.8997197634655506</v>
      </c>
      <c r="X79" s="4" t="s">
        <v>68</v>
      </c>
      <c r="Y79" s="21"/>
      <c r="Z79" s="21"/>
    </row>
    <row r="80" spans="1:26" ht="12.75">
      <c r="A80" s="3">
        <v>73</v>
      </c>
      <c r="B80" s="4" t="s">
        <v>69</v>
      </c>
      <c r="C80" s="30">
        <v>4820</v>
      </c>
      <c r="D80" s="4">
        <v>286</v>
      </c>
      <c r="E80" s="18">
        <f t="shared" si="12"/>
        <v>1.4044289044289044</v>
      </c>
      <c r="F80" s="31">
        <v>0</v>
      </c>
      <c r="G80" s="4">
        <v>130</v>
      </c>
      <c r="H80" s="16">
        <f t="shared" si="13"/>
        <v>0</v>
      </c>
      <c r="I80" s="30">
        <v>5220</v>
      </c>
      <c r="J80" s="4">
        <v>34</v>
      </c>
      <c r="K80" s="15">
        <f t="shared" si="14"/>
        <v>12.794117647058824</v>
      </c>
      <c r="L80" s="30">
        <v>3380</v>
      </c>
      <c r="M80" s="4">
        <v>64</v>
      </c>
      <c r="N80" s="18">
        <f t="shared" si="15"/>
        <v>4.401041666666667</v>
      </c>
      <c r="O80" s="30">
        <v>3986</v>
      </c>
      <c r="P80" s="4">
        <v>553.3</v>
      </c>
      <c r="Q80" s="18">
        <f t="shared" si="16"/>
        <v>0.6003373697210675</v>
      </c>
      <c r="R80" s="30">
        <v>0</v>
      </c>
      <c r="S80" s="4">
        <v>1218.1</v>
      </c>
      <c r="T80" s="20">
        <f t="shared" si="17"/>
        <v>0</v>
      </c>
      <c r="U80" s="39">
        <v>0</v>
      </c>
      <c r="V80" s="44">
        <f>C80+F80+I80+L80+O80+R80</f>
        <v>17406</v>
      </c>
      <c r="W80" s="15">
        <f t="shared" si="11"/>
        <v>2.621543466473884</v>
      </c>
      <c r="X80" s="4" t="s">
        <v>69</v>
      </c>
      <c r="Y80" s="21"/>
      <c r="Z80" s="21"/>
    </row>
    <row r="81" spans="1:26" ht="12.75">
      <c r="A81" s="3">
        <v>74</v>
      </c>
      <c r="B81" s="4" t="s">
        <v>70</v>
      </c>
      <c r="C81" s="30">
        <v>3100</v>
      </c>
      <c r="D81" s="4">
        <v>958.7</v>
      </c>
      <c r="E81" s="18">
        <f t="shared" si="12"/>
        <v>0.2694621188414867</v>
      </c>
      <c r="F81" s="30">
        <v>1267</v>
      </c>
      <c r="G81" s="4">
        <v>619.5</v>
      </c>
      <c r="H81" s="16">
        <f t="shared" si="13"/>
        <v>0.1704331450094162</v>
      </c>
      <c r="I81" s="38">
        <v>0</v>
      </c>
      <c r="J81" s="6">
        <v>142</v>
      </c>
      <c r="K81" s="15">
        <f t="shared" si="14"/>
        <v>0</v>
      </c>
      <c r="L81" s="30">
        <v>11096</v>
      </c>
      <c r="M81" s="4">
        <v>945</v>
      </c>
      <c r="N81" s="18">
        <f t="shared" si="15"/>
        <v>0.9784832451499118</v>
      </c>
      <c r="O81" s="30">
        <v>2840</v>
      </c>
      <c r="P81" s="4">
        <v>1649.3</v>
      </c>
      <c r="Q81" s="18">
        <f t="shared" si="16"/>
        <v>0.14349522019442593</v>
      </c>
      <c r="R81" s="30">
        <v>459</v>
      </c>
      <c r="S81" s="4">
        <v>1958.4</v>
      </c>
      <c r="T81" s="20">
        <f t="shared" si="17"/>
        <v>0.01953125</v>
      </c>
      <c r="U81" s="39">
        <v>13136</v>
      </c>
      <c r="V81" s="43">
        <f aca="true" t="shared" si="19" ref="V81:V86">C81+F81+I81+L81+O81+R81+U81</f>
        <v>31898</v>
      </c>
      <c r="W81" s="15">
        <f t="shared" si="11"/>
        <v>1.611693849916126</v>
      </c>
      <c r="X81" s="4" t="s">
        <v>70</v>
      </c>
      <c r="Y81" s="21"/>
      <c r="Z81" s="21"/>
    </row>
    <row r="82" spans="1:26" ht="12.75">
      <c r="A82" s="3">
        <v>75</v>
      </c>
      <c r="B82" s="4" t="s">
        <v>71</v>
      </c>
      <c r="C82" s="30">
        <v>15739</v>
      </c>
      <c r="D82" s="4">
        <v>534</v>
      </c>
      <c r="E82" s="18">
        <f t="shared" si="12"/>
        <v>2.4561485642946317</v>
      </c>
      <c r="F82" s="31">
        <v>485</v>
      </c>
      <c r="G82" s="4">
        <v>284</v>
      </c>
      <c r="H82" s="16">
        <f t="shared" si="13"/>
        <v>0.14231220657276997</v>
      </c>
      <c r="I82" s="30">
        <v>0</v>
      </c>
      <c r="J82" s="4">
        <v>75</v>
      </c>
      <c r="K82" s="15">
        <f t="shared" si="14"/>
        <v>0</v>
      </c>
      <c r="L82" s="30">
        <v>0</v>
      </c>
      <c r="M82" s="4">
        <v>170</v>
      </c>
      <c r="N82" s="18">
        <f t="shared" si="15"/>
        <v>0</v>
      </c>
      <c r="O82" s="30">
        <v>45187</v>
      </c>
      <c r="P82" s="4">
        <v>1458.7</v>
      </c>
      <c r="Q82" s="18">
        <f t="shared" si="16"/>
        <v>2.581465231598912</v>
      </c>
      <c r="R82" s="30">
        <v>2058</v>
      </c>
      <c r="S82" s="4">
        <v>1352</v>
      </c>
      <c r="T82" s="20">
        <f t="shared" si="17"/>
        <v>0.1268491124260355</v>
      </c>
      <c r="U82" s="39">
        <v>4165</v>
      </c>
      <c r="V82" s="43">
        <f t="shared" si="19"/>
        <v>67634</v>
      </c>
      <c r="W82" s="15">
        <f t="shared" si="11"/>
        <v>3.8638285231141882</v>
      </c>
      <c r="X82" s="4" t="s">
        <v>71</v>
      </c>
      <c r="Y82" s="21"/>
      <c r="Z82" s="21"/>
    </row>
    <row r="83" spans="1:26" ht="12.75">
      <c r="A83" s="3">
        <v>76</v>
      </c>
      <c r="B83" s="4" t="s">
        <v>72</v>
      </c>
      <c r="C83" s="30">
        <v>4003</v>
      </c>
      <c r="D83" s="4">
        <v>407</v>
      </c>
      <c r="E83" s="18">
        <f t="shared" si="12"/>
        <v>0.8196150696150696</v>
      </c>
      <c r="F83" s="31">
        <v>707</v>
      </c>
      <c r="G83" s="4">
        <v>207.5</v>
      </c>
      <c r="H83" s="16">
        <f t="shared" si="13"/>
        <v>0.28393574297188756</v>
      </c>
      <c r="I83" s="30">
        <v>0</v>
      </c>
      <c r="J83" s="4">
        <v>50</v>
      </c>
      <c r="K83" s="15">
        <f t="shared" si="14"/>
        <v>0</v>
      </c>
      <c r="L83" s="30">
        <v>4358</v>
      </c>
      <c r="M83" s="4">
        <v>115</v>
      </c>
      <c r="N83" s="18">
        <f t="shared" si="15"/>
        <v>3.1579710144927535</v>
      </c>
      <c r="O83" s="30">
        <v>27161</v>
      </c>
      <c r="P83" s="4">
        <v>913.6</v>
      </c>
      <c r="Q83" s="18">
        <f t="shared" si="16"/>
        <v>2.4774700817279625</v>
      </c>
      <c r="R83" s="30">
        <v>6560</v>
      </c>
      <c r="S83" s="4">
        <v>1214</v>
      </c>
      <c r="T83" s="20">
        <f t="shared" si="17"/>
        <v>0.4503020318506315</v>
      </c>
      <c r="U83" s="39">
        <v>0</v>
      </c>
      <c r="V83" s="43">
        <f t="shared" si="19"/>
        <v>42789</v>
      </c>
      <c r="W83" s="15">
        <f t="shared" si="11"/>
        <v>3.9029662872154116</v>
      </c>
      <c r="X83" s="4" t="s">
        <v>72</v>
      </c>
      <c r="Y83" s="21"/>
      <c r="Z83" s="21"/>
    </row>
    <row r="84" spans="1:26" ht="12.75">
      <c r="A84" s="3">
        <v>77</v>
      </c>
      <c r="B84" s="4" t="s">
        <v>73</v>
      </c>
      <c r="C84" s="30">
        <v>45663</v>
      </c>
      <c r="D84" s="4">
        <v>534</v>
      </c>
      <c r="E84" s="18">
        <f t="shared" si="12"/>
        <v>7.125936329588015</v>
      </c>
      <c r="F84" s="31">
        <v>258</v>
      </c>
      <c r="G84" s="4">
        <v>284</v>
      </c>
      <c r="H84" s="16">
        <f t="shared" si="13"/>
        <v>0.07570422535211267</v>
      </c>
      <c r="I84" s="30">
        <v>0</v>
      </c>
      <c r="J84" s="4">
        <v>75</v>
      </c>
      <c r="K84" s="15">
        <f t="shared" si="14"/>
        <v>0</v>
      </c>
      <c r="L84" s="30">
        <v>8506</v>
      </c>
      <c r="M84" s="4">
        <v>170</v>
      </c>
      <c r="N84" s="18">
        <f t="shared" si="15"/>
        <v>4.169607843137255</v>
      </c>
      <c r="O84" s="30">
        <v>5550</v>
      </c>
      <c r="P84" s="4">
        <v>1445</v>
      </c>
      <c r="Q84" s="18">
        <f t="shared" si="16"/>
        <v>0.3200692041522491</v>
      </c>
      <c r="R84" s="30">
        <v>1168</v>
      </c>
      <c r="S84" s="4">
        <v>1283</v>
      </c>
      <c r="T84" s="20">
        <f t="shared" si="17"/>
        <v>0.07586386074305014</v>
      </c>
      <c r="U84" s="39">
        <v>2122</v>
      </c>
      <c r="V84" s="43">
        <f t="shared" si="19"/>
        <v>63267</v>
      </c>
      <c r="W84" s="15">
        <f t="shared" si="11"/>
        <v>3.6486159169550176</v>
      </c>
      <c r="X84" s="4" t="s">
        <v>73</v>
      </c>
      <c r="Y84" s="21"/>
      <c r="Z84" s="21"/>
    </row>
    <row r="85" spans="1:26" ht="12.75">
      <c r="A85" s="3">
        <v>78</v>
      </c>
      <c r="B85" s="45" t="s">
        <v>74</v>
      </c>
      <c r="C85" s="30">
        <v>12134</v>
      </c>
      <c r="D85" s="4">
        <v>407</v>
      </c>
      <c r="E85" s="18">
        <f t="shared" si="12"/>
        <v>2.4844389844389845</v>
      </c>
      <c r="F85" s="31">
        <v>1077</v>
      </c>
      <c r="G85" s="4">
        <v>207.5</v>
      </c>
      <c r="H85" s="16">
        <f t="shared" si="13"/>
        <v>0.4325301204819277</v>
      </c>
      <c r="I85" s="30">
        <v>0</v>
      </c>
      <c r="J85" s="4">
        <v>50</v>
      </c>
      <c r="K85" s="15">
        <f t="shared" si="14"/>
        <v>0</v>
      </c>
      <c r="L85" s="30">
        <v>2141</v>
      </c>
      <c r="M85" s="4">
        <v>115</v>
      </c>
      <c r="N85" s="18">
        <f t="shared" si="15"/>
        <v>1.5514492753623188</v>
      </c>
      <c r="O85" s="30">
        <v>0</v>
      </c>
      <c r="P85" s="4">
        <v>906.4</v>
      </c>
      <c r="Q85" s="18">
        <f t="shared" si="16"/>
        <v>0</v>
      </c>
      <c r="R85" s="30">
        <v>0</v>
      </c>
      <c r="S85" s="4">
        <v>652</v>
      </c>
      <c r="T85" s="20">
        <f t="shared" si="17"/>
        <v>0</v>
      </c>
      <c r="U85" s="39">
        <v>1200</v>
      </c>
      <c r="V85" s="43">
        <f t="shared" si="19"/>
        <v>16552</v>
      </c>
      <c r="W85" s="15">
        <f t="shared" si="11"/>
        <v>1.52177110914975</v>
      </c>
      <c r="X85" s="45" t="s">
        <v>74</v>
      </c>
      <c r="Y85" s="21"/>
      <c r="Z85" s="21"/>
    </row>
    <row r="86" spans="1:26" ht="12.75">
      <c r="A86" s="3">
        <v>79</v>
      </c>
      <c r="B86" s="4" t="s">
        <v>75</v>
      </c>
      <c r="C86" s="30">
        <v>1391</v>
      </c>
      <c r="D86" s="4">
        <v>548.5</v>
      </c>
      <c r="E86" s="18">
        <f t="shared" si="12"/>
        <v>0.21133394105135217</v>
      </c>
      <c r="F86" s="30">
        <v>7972</v>
      </c>
      <c r="G86" s="4">
        <v>364</v>
      </c>
      <c r="H86" s="16">
        <f t="shared" si="13"/>
        <v>1.825091575091575</v>
      </c>
      <c r="I86" s="30">
        <v>380</v>
      </c>
      <c r="J86" s="4">
        <v>170</v>
      </c>
      <c r="K86" s="15">
        <f t="shared" si="14"/>
        <v>0.18627450980392157</v>
      </c>
      <c r="L86" s="30">
        <v>56553</v>
      </c>
      <c r="M86" s="4">
        <v>170</v>
      </c>
      <c r="N86" s="18">
        <f t="shared" si="15"/>
        <v>27.722058823529412</v>
      </c>
      <c r="O86" s="30">
        <v>3113</v>
      </c>
      <c r="P86" s="4">
        <v>1404.9</v>
      </c>
      <c r="Q86" s="18">
        <f t="shared" si="16"/>
        <v>0.18465133935985953</v>
      </c>
      <c r="R86" s="30">
        <v>0</v>
      </c>
      <c r="S86" s="4">
        <v>2071.8</v>
      </c>
      <c r="T86" s="20">
        <f t="shared" si="17"/>
        <v>0</v>
      </c>
      <c r="U86" s="39">
        <v>0</v>
      </c>
      <c r="V86" s="43">
        <f t="shared" si="19"/>
        <v>69409</v>
      </c>
      <c r="W86" s="15">
        <f t="shared" si="11"/>
        <v>4.117078321114195</v>
      </c>
      <c r="X86" s="4" t="s">
        <v>75</v>
      </c>
      <c r="Y86" s="21"/>
      <c r="Z86" s="21"/>
    </row>
    <row r="87" spans="1:26" ht="12.75">
      <c r="A87" s="3">
        <v>80</v>
      </c>
      <c r="B87" s="4" t="s">
        <v>76</v>
      </c>
      <c r="C87" s="30">
        <v>4319</v>
      </c>
      <c r="D87" s="4">
        <v>286</v>
      </c>
      <c r="E87" s="18">
        <f t="shared" si="12"/>
        <v>1.2584498834498834</v>
      </c>
      <c r="F87" s="31">
        <v>0</v>
      </c>
      <c r="G87" s="4">
        <v>130</v>
      </c>
      <c r="H87" s="16">
        <f t="shared" si="13"/>
        <v>0</v>
      </c>
      <c r="I87" s="30">
        <v>0</v>
      </c>
      <c r="J87" s="4">
        <v>34</v>
      </c>
      <c r="K87" s="15">
        <f t="shared" si="14"/>
        <v>0</v>
      </c>
      <c r="L87" s="30">
        <v>3489</v>
      </c>
      <c r="M87" s="4">
        <v>64</v>
      </c>
      <c r="N87" s="18">
        <f t="shared" si="15"/>
        <v>4.54296875</v>
      </c>
      <c r="O87" s="30">
        <v>26281</v>
      </c>
      <c r="P87" s="4">
        <v>572.4</v>
      </c>
      <c r="Q87" s="18">
        <f t="shared" si="16"/>
        <v>3.8261413929652925</v>
      </c>
      <c r="R87" s="30">
        <v>0</v>
      </c>
      <c r="S87" s="4">
        <v>828.6</v>
      </c>
      <c r="T87" s="20">
        <f t="shared" si="17"/>
        <v>0</v>
      </c>
      <c r="U87" s="39">
        <v>0</v>
      </c>
      <c r="V87" s="44">
        <f>C87+F87+I87+L87+O87+R87</f>
        <v>34089</v>
      </c>
      <c r="W87" s="15">
        <f t="shared" si="11"/>
        <v>4.962875611460517</v>
      </c>
      <c r="X87" s="4" t="s">
        <v>76</v>
      </c>
      <c r="Y87" s="21"/>
      <c r="Z87" s="21"/>
    </row>
    <row r="88" spans="1:26" ht="12.75">
      <c r="A88" s="3">
        <v>81</v>
      </c>
      <c r="B88" s="4" t="s">
        <v>77</v>
      </c>
      <c r="C88" s="30">
        <v>2501</v>
      </c>
      <c r="D88" s="4">
        <v>548.5</v>
      </c>
      <c r="E88" s="18">
        <f t="shared" si="12"/>
        <v>0.37997569127924646</v>
      </c>
      <c r="F88" s="31">
        <v>6202</v>
      </c>
      <c r="G88" s="4">
        <v>364</v>
      </c>
      <c r="H88" s="16">
        <f t="shared" si="13"/>
        <v>1.419871794871795</v>
      </c>
      <c r="I88" s="30">
        <v>0</v>
      </c>
      <c r="J88" s="4">
        <v>170</v>
      </c>
      <c r="K88" s="15">
        <f t="shared" si="14"/>
        <v>0</v>
      </c>
      <c r="L88" s="30">
        <v>0</v>
      </c>
      <c r="M88" s="4">
        <v>170</v>
      </c>
      <c r="N88" s="18">
        <f t="shared" si="15"/>
        <v>0</v>
      </c>
      <c r="O88" s="30">
        <v>1500</v>
      </c>
      <c r="P88" s="4">
        <v>1423.9</v>
      </c>
      <c r="Q88" s="18">
        <f t="shared" si="16"/>
        <v>0.08778706369829342</v>
      </c>
      <c r="R88" s="30">
        <v>0</v>
      </c>
      <c r="S88" s="4">
        <v>1842.7</v>
      </c>
      <c r="T88" s="20">
        <f t="shared" si="17"/>
        <v>0</v>
      </c>
      <c r="U88" s="39">
        <v>0</v>
      </c>
      <c r="V88" s="44">
        <f>C88+F88+I88+L88+O88+R88</f>
        <v>10203</v>
      </c>
      <c r="W88" s="15">
        <f t="shared" si="11"/>
        <v>0.5971276072757917</v>
      </c>
      <c r="X88" s="4" t="s">
        <v>77</v>
      </c>
      <c r="Y88" s="21"/>
      <c r="Z88" s="21"/>
    </row>
    <row r="89" spans="1:26" ht="12.75">
      <c r="A89" s="3">
        <v>82</v>
      </c>
      <c r="B89" s="4" t="s">
        <v>78</v>
      </c>
      <c r="C89" s="30">
        <v>695</v>
      </c>
      <c r="D89" s="4">
        <v>286</v>
      </c>
      <c r="E89" s="18">
        <f t="shared" si="12"/>
        <v>0.2025058275058275</v>
      </c>
      <c r="F89" s="30">
        <v>0</v>
      </c>
      <c r="G89" s="4">
        <v>130</v>
      </c>
      <c r="H89" s="16">
        <f t="shared" si="13"/>
        <v>0</v>
      </c>
      <c r="I89" s="38">
        <v>4199</v>
      </c>
      <c r="J89" s="6">
        <v>34</v>
      </c>
      <c r="K89" s="15">
        <f t="shared" si="14"/>
        <v>10.291666666666666</v>
      </c>
      <c r="L89" s="30">
        <v>257</v>
      </c>
      <c r="M89" s="4">
        <v>64</v>
      </c>
      <c r="N89" s="18">
        <f t="shared" si="15"/>
        <v>0.3346354166666667</v>
      </c>
      <c r="O89" s="30">
        <v>22954</v>
      </c>
      <c r="P89" s="4">
        <v>555.6</v>
      </c>
      <c r="Q89" s="18">
        <f t="shared" si="16"/>
        <v>3.442824574034077</v>
      </c>
      <c r="R89" s="30">
        <v>0</v>
      </c>
      <c r="S89" s="4">
        <v>689.7</v>
      </c>
      <c r="T89" s="20">
        <f t="shared" si="17"/>
        <v>0</v>
      </c>
      <c r="U89" s="39">
        <v>0</v>
      </c>
      <c r="V89" s="44">
        <f>C89+F89+I89+L89+O89+R89</f>
        <v>28105</v>
      </c>
      <c r="W89" s="15">
        <f t="shared" si="11"/>
        <v>4.215412766978642</v>
      </c>
      <c r="X89" s="4" t="s">
        <v>78</v>
      </c>
      <c r="Y89" s="21"/>
      <c r="Z89" s="21"/>
    </row>
    <row r="90" spans="1:26" ht="12.75">
      <c r="A90" s="3">
        <v>83</v>
      </c>
      <c r="B90" s="4" t="s">
        <v>105</v>
      </c>
      <c r="C90" s="30">
        <v>13198</v>
      </c>
      <c r="D90" s="4">
        <v>407</v>
      </c>
      <c r="E90" s="18">
        <f t="shared" si="12"/>
        <v>2.7022932022932022</v>
      </c>
      <c r="F90" s="31">
        <v>17666</v>
      </c>
      <c r="G90" s="4">
        <v>207.5</v>
      </c>
      <c r="H90" s="16">
        <f t="shared" si="13"/>
        <v>7.094779116465863</v>
      </c>
      <c r="I90" s="30">
        <v>2446</v>
      </c>
      <c r="J90" s="4">
        <v>50</v>
      </c>
      <c r="K90" s="15">
        <f t="shared" si="14"/>
        <v>4.076666666666667</v>
      </c>
      <c r="L90" s="30">
        <v>22058</v>
      </c>
      <c r="M90" s="4">
        <v>123</v>
      </c>
      <c r="N90" s="18">
        <f t="shared" si="15"/>
        <v>14.944444444444445</v>
      </c>
      <c r="O90" s="30">
        <v>565</v>
      </c>
      <c r="P90" s="4">
        <v>914.3</v>
      </c>
      <c r="Q90" s="18">
        <f t="shared" si="16"/>
        <v>0.05149659119909585</v>
      </c>
      <c r="R90" s="30">
        <v>5069</v>
      </c>
      <c r="S90" s="4">
        <v>830.6</v>
      </c>
      <c r="T90" s="20">
        <f t="shared" si="17"/>
        <v>0.5085681033790833</v>
      </c>
      <c r="U90" s="39">
        <v>1400</v>
      </c>
      <c r="V90" s="43">
        <f>C90+F90+I90+L90+O90+R90+U90</f>
        <v>62402</v>
      </c>
      <c r="W90" s="15">
        <f t="shared" si="11"/>
        <v>5.6875934230194325</v>
      </c>
      <c r="X90" s="4" t="s">
        <v>105</v>
      </c>
      <c r="Y90" s="21"/>
      <c r="Z90" s="21"/>
    </row>
    <row r="91" spans="1:26" ht="12.75">
      <c r="A91" s="3">
        <v>84</v>
      </c>
      <c r="B91" s="4" t="s">
        <v>80</v>
      </c>
      <c r="C91" s="30">
        <v>20272</v>
      </c>
      <c r="D91" s="4">
        <v>407</v>
      </c>
      <c r="E91" s="18">
        <f t="shared" si="12"/>
        <v>4.150696150696151</v>
      </c>
      <c r="F91" s="30">
        <v>0</v>
      </c>
      <c r="G91" s="4">
        <v>207.5</v>
      </c>
      <c r="H91" s="16">
        <f t="shared" si="13"/>
        <v>0</v>
      </c>
      <c r="I91" s="30">
        <v>0</v>
      </c>
      <c r="J91" s="4">
        <v>50</v>
      </c>
      <c r="K91" s="15">
        <f t="shared" si="14"/>
        <v>0</v>
      </c>
      <c r="L91" s="30">
        <v>1199</v>
      </c>
      <c r="M91" s="4">
        <v>115</v>
      </c>
      <c r="N91" s="18">
        <f t="shared" si="15"/>
        <v>0.868840579710145</v>
      </c>
      <c r="O91" s="30">
        <v>2813</v>
      </c>
      <c r="P91" s="4">
        <v>910</v>
      </c>
      <c r="Q91" s="18">
        <f t="shared" si="16"/>
        <v>0.25760073260073263</v>
      </c>
      <c r="R91" s="30">
        <v>0</v>
      </c>
      <c r="S91" s="4">
        <v>1132</v>
      </c>
      <c r="T91" s="20">
        <f t="shared" si="17"/>
        <v>0</v>
      </c>
      <c r="U91" s="39">
        <v>10250</v>
      </c>
      <c r="V91" s="43">
        <f aca="true" t="shared" si="20" ref="V91:V100">C91+F91+I91+L91+O91+R91+U91</f>
        <v>34534</v>
      </c>
      <c r="W91" s="15">
        <f t="shared" si="11"/>
        <v>3.1624542124542123</v>
      </c>
      <c r="X91" s="4" t="s">
        <v>80</v>
      </c>
      <c r="Y91" s="21"/>
      <c r="Z91" s="21"/>
    </row>
    <row r="92" spans="1:26" ht="12.75">
      <c r="A92" s="3">
        <v>85</v>
      </c>
      <c r="B92" s="4" t="s">
        <v>81</v>
      </c>
      <c r="C92" s="30">
        <v>71977</v>
      </c>
      <c r="D92" s="4">
        <v>2974</v>
      </c>
      <c r="E92" s="18">
        <f t="shared" si="12"/>
        <v>2.0168403945303743</v>
      </c>
      <c r="F92" s="30">
        <v>7411</v>
      </c>
      <c r="G92" s="4">
        <v>1050</v>
      </c>
      <c r="H92" s="16">
        <f t="shared" si="13"/>
        <v>0.5881746031746032</v>
      </c>
      <c r="I92" s="38">
        <v>374</v>
      </c>
      <c r="J92" s="6">
        <v>300</v>
      </c>
      <c r="K92" s="15">
        <f t="shared" si="14"/>
        <v>0.10388888888888888</v>
      </c>
      <c r="L92" s="30">
        <v>0</v>
      </c>
      <c r="M92" s="4">
        <v>1210</v>
      </c>
      <c r="N92" s="18">
        <f t="shared" si="15"/>
        <v>0</v>
      </c>
      <c r="O92" s="30">
        <v>9148</v>
      </c>
      <c r="P92" s="4">
        <v>4140.7</v>
      </c>
      <c r="Q92" s="18">
        <f t="shared" si="16"/>
        <v>0.18410735704913017</v>
      </c>
      <c r="R92" s="30">
        <v>19364</v>
      </c>
      <c r="S92" s="4">
        <v>1930</v>
      </c>
      <c r="T92" s="20">
        <f t="shared" si="17"/>
        <v>0.8360967184801381</v>
      </c>
      <c r="U92" s="39">
        <v>54398</v>
      </c>
      <c r="V92" s="43">
        <f t="shared" si="20"/>
        <v>162672</v>
      </c>
      <c r="W92" s="15">
        <f t="shared" si="11"/>
        <v>3.273842587002198</v>
      </c>
      <c r="X92" s="4" t="s">
        <v>81</v>
      </c>
      <c r="Y92" s="21"/>
      <c r="Z92" s="21"/>
    </row>
    <row r="93" spans="1:26" ht="12.75">
      <c r="A93" s="3">
        <v>86</v>
      </c>
      <c r="B93" s="4" t="s">
        <v>129</v>
      </c>
      <c r="C93" s="30">
        <v>45907</v>
      </c>
      <c r="D93" s="4">
        <v>2691</v>
      </c>
      <c r="E93" s="18">
        <f>(C93/D93)/12</f>
        <v>1.4216214542301497</v>
      </c>
      <c r="F93" s="30">
        <v>5120</v>
      </c>
      <c r="G93" s="4">
        <v>1729</v>
      </c>
      <c r="H93" s="16">
        <f>(F93/G93)/12</f>
        <v>0.24677077308656256</v>
      </c>
      <c r="I93" s="38">
        <v>42441</v>
      </c>
      <c r="J93" s="6">
        <v>449</v>
      </c>
      <c r="K93" s="15">
        <f>(I93/J93)/12</f>
        <v>7.87694877505568</v>
      </c>
      <c r="L93" s="30">
        <v>9450</v>
      </c>
      <c r="M93" s="4">
        <v>2100</v>
      </c>
      <c r="N93" s="18">
        <f>(L93/M93)/12</f>
        <v>0.375</v>
      </c>
      <c r="O93" s="30">
        <v>2184</v>
      </c>
      <c r="P93" s="4">
        <v>5764</v>
      </c>
      <c r="Q93" s="18">
        <f>(O93/P93)/12</f>
        <v>0.03157529493407356</v>
      </c>
      <c r="R93" s="30">
        <v>4451</v>
      </c>
      <c r="S93" s="4">
        <v>8437</v>
      </c>
      <c r="T93" s="20">
        <f>(R93/S93)/12</f>
        <v>0.04396309904784481</v>
      </c>
      <c r="U93" s="39">
        <v>22550</v>
      </c>
      <c r="V93" s="43">
        <f t="shared" si="20"/>
        <v>132103</v>
      </c>
      <c r="W93" s="15">
        <f>(V93/P93)/12</f>
        <v>1.9098860744853112</v>
      </c>
      <c r="X93" s="4" t="s">
        <v>129</v>
      </c>
      <c r="Y93" s="21"/>
      <c r="Z93" s="21"/>
    </row>
    <row r="94" spans="1:26" ht="12.75">
      <c r="A94" s="3">
        <v>87</v>
      </c>
      <c r="B94" s="4" t="s">
        <v>82</v>
      </c>
      <c r="C94" s="30">
        <v>12013</v>
      </c>
      <c r="D94" s="4">
        <v>962</v>
      </c>
      <c r="E94" s="18">
        <f t="shared" si="12"/>
        <v>1.0406271656271657</v>
      </c>
      <c r="F94" s="30">
        <v>3420</v>
      </c>
      <c r="G94" s="4">
        <v>480</v>
      </c>
      <c r="H94" s="16">
        <f t="shared" si="13"/>
        <v>0.59375</v>
      </c>
      <c r="I94" s="30">
        <v>0</v>
      </c>
      <c r="J94" s="4">
        <v>110</v>
      </c>
      <c r="K94" s="15">
        <f t="shared" si="14"/>
        <v>0</v>
      </c>
      <c r="L94" s="30">
        <v>29167</v>
      </c>
      <c r="M94" s="4">
        <v>1030</v>
      </c>
      <c r="N94" s="18">
        <f t="shared" si="15"/>
        <v>2.359789644012945</v>
      </c>
      <c r="O94" s="30">
        <v>471</v>
      </c>
      <c r="P94" s="4">
        <v>1604.8</v>
      </c>
      <c r="Q94" s="18">
        <f t="shared" si="16"/>
        <v>0.024457876370887338</v>
      </c>
      <c r="R94" s="30">
        <v>0</v>
      </c>
      <c r="S94" s="4">
        <v>1501.7</v>
      </c>
      <c r="T94" s="20">
        <f t="shared" si="17"/>
        <v>0</v>
      </c>
      <c r="U94" s="39">
        <v>0</v>
      </c>
      <c r="V94" s="43">
        <f t="shared" si="20"/>
        <v>45071</v>
      </c>
      <c r="W94" s="15">
        <f t="shared" si="11"/>
        <v>2.3404266367563973</v>
      </c>
      <c r="X94" s="4" t="s">
        <v>82</v>
      </c>
      <c r="Y94" s="21"/>
      <c r="Z94" s="21"/>
    </row>
    <row r="95" spans="1:26" ht="12.75">
      <c r="A95" s="3">
        <v>88</v>
      </c>
      <c r="B95" s="4" t="s">
        <v>79</v>
      </c>
      <c r="C95" s="30">
        <v>3154</v>
      </c>
      <c r="D95" s="4">
        <v>959</v>
      </c>
      <c r="E95" s="18">
        <f t="shared" si="12"/>
        <v>0.2740702120264164</v>
      </c>
      <c r="F95" s="31">
        <v>23916</v>
      </c>
      <c r="G95" s="4">
        <v>619.5</v>
      </c>
      <c r="H95" s="16">
        <f t="shared" si="13"/>
        <v>3.2171105730427763</v>
      </c>
      <c r="I95" s="38">
        <v>2441</v>
      </c>
      <c r="J95" s="6">
        <v>142</v>
      </c>
      <c r="K95" s="15">
        <f t="shared" si="14"/>
        <v>1.432511737089202</v>
      </c>
      <c r="L95" s="30">
        <v>6385</v>
      </c>
      <c r="M95" s="4">
        <v>870</v>
      </c>
      <c r="N95" s="18">
        <f t="shared" si="15"/>
        <v>0.6115900383141762</v>
      </c>
      <c r="O95" s="30">
        <v>3655</v>
      </c>
      <c r="P95" s="4">
        <v>1608.7</v>
      </c>
      <c r="Q95" s="18">
        <f t="shared" si="16"/>
        <v>0.1893350738691697</v>
      </c>
      <c r="R95" s="30">
        <v>12276</v>
      </c>
      <c r="S95" s="4">
        <v>1377</v>
      </c>
      <c r="T95" s="20">
        <f t="shared" si="17"/>
        <v>0.7429193899782135</v>
      </c>
      <c r="U95" s="39">
        <v>0</v>
      </c>
      <c r="V95" s="43">
        <f t="shared" si="20"/>
        <v>51827</v>
      </c>
      <c r="W95" s="15">
        <f t="shared" si="11"/>
        <v>2.6847247259692093</v>
      </c>
      <c r="X95" s="4" t="s">
        <v>79</v>
      </c>
      <c r="Y95" s="21"/>
      <c r="Z95" s="21"/>
    </row>
    <row r="96" spans="1:26" ht="12.75">
      <c r="A96" s="3">
        <v>89</v>
      </c>
      <c r="B96" s="4" t="s">
        <v>83</v>
      </c>
      <c r="C96" s="30">
        <v>2916</v>
      </c>
      <c r="D96" s="4">
        <v>1227</v>
      </c>
      <c r="E96" s="18">
        <f t="shared" si="12"/>
        <v>0.1980440097799511</v>
      </c>
      <c r="F96" s="30">
        <v>26861</v>
      </c>
      <c r="G96" s="4">
        <v>864</v>
      </c>
      <c r="H96" s="16">
        <f t="shared" si="13"/>
        <v>2.5907600308641974</v>
      </c>
      <c r="I96" s="30">
        <v>3875</v>
      </c>
      <c r="J96" s="4">
        <v>210</v>
      </c>
      <c r="K96" s="15">
        <f t="shared" si="14"/>
        <v>1.5376984126984128</v>
      </c>
      <c r="L96" s="30">
        <v>22792</v>
      </c>
      <c r="M96" s="4">
        <v>980</v>
      </c>
      <c r="N96" s="18">
        <f t="shared" si="15"/>
        <v>1.938095238095238</v>
      </c>
      <c r="O96" s="30">
        <v>629</v>
      </c>
      <c r="P96" s="4">
        <v>2708.1</v>
      </c>
      <c r="Q96" s="18">
        <f t="shared" si="16"/>
        <v>0.019355513705796194</v>
      </c>
      <c r="R96" s="30">
        <v>20496</v>
      </c>
      <c r="S96" s="4">
        <v>1891</v>
      </c>
      <c r="T96" s="20">
        <f t="shared" si="17"/>
        <v>0.9032258064516129</v>
      </c>
      <c r="U96" s="39">
        <v>39218</v>
      </c>
      <c r="V96" s="43">
        <f t="shared" si="20"/>
        <v>116787</v>
      </c>
      <c r="W96" s="15">
        <f t="shared" si="11"/>
        <v>3.5937557697278533</v>
      </c>
      <c r="X96" s="4" t="s">
        <v>83</v>
      </c>
      <c r="Y96" s="21"/>
      <c r="Z96" s="21"/>
    </row>
    <row r="97" spans="1:26" ht="12.75">
      <c r="A97" s="3">
        <v>90</v>
      </c>
      <c r="B97" s="4" t="s">
        <v>84</v>
      </c>
      <c r="C97" s="30">
        <v>533</v>
      </c>
      <c r="D97" s="4">
        <v>1227</v>
      </c>
      <c r="E97" s="18">
        <f t="shared" si="12"/>
        <v>0.03619940233632165</v>
      </c>
      <c r="F97" s="30">
        <v>1557</v>
      </c>
      <c r="G97" s="4">
        <v>864</v>
      </c>
      <c r="H97" s="16">
        <f t="shared" si="13"/>
        <v>0.1501736111111111</v>
      </c>
      <c r="I97" s="38">
        <v>0</v>
      </c>
      <c r="J97" s="6">
        <v>210</v>
      </c>
      <c r="K97" s="15">
        <f t="shared" si="14"/>
        <v>0</v>
      </c>
      <c r="L97" s="30">
        <v>5089</v>
      </c>
      <c r="M97" s="4">
        <v>1590</v>
      </c>
      <c r="N97" s="18">
        <f t="shared" si="15"/>
        <v>0.2667190775681342</v>
      </c>
      <c r="O97" s="30">
        <v>33850</v>
      </c>
      <c r="P97" s="4">
        <v>2674.1</v>
      </c>
      <c r="Q97" s="18">
        <f t="shared" si="16"/>
        <v>1.054872044176857</v>
      </c>
      <c r="R97" s="30">
        <v>3056</v>
      </c>
      <c r="S97" s="4">
        <v>1324.6</v>
      </c>
      <c r="T97" s="20">
        <f t="shared" si="17"/>
        <v>0.1922592984045498</v>
      </c>
      <c r="U97" s="39">
        <v>686</v>
      </c>
      <c r="V97" s="43">
        <f t="shared" si="20"/>
        <v>44771</v>
      </c>
      <c r="W97" s="15">
        <f t="shared" si="11"/>
        <v>1.3952046171297507</v>
      </c>
      <c r="X97" s="4" t="s">
        <v>84</v>
      </c>
      <c r="Y97" s="21"/>
      <c r="Z97" s="21"/>
    </row>
    <row r="98" spans="1:26" ht="12.75">
      <c r="A98" s="3">
        <v>91</v>
      </c>
      <c r="B98" s="4" t="s">
        <v>85</v>
      </c>
      <c r="C98" s="30">
        <v>2952</v>
      </c>
      <c r="D98" s="4">
        <v>1002</v>
      </c>
      <c r="E98" s="18">
        <f t="shared" si="12"/>
        <v>0.24550898203592816</v>
      </c>
      <c r="F98" s="30">
        <v>97844</v>
      </c>
      <c r="G98" s="4">
        <v>708</v>
      </c>
      <c r="H98" s="16">
        <f t="shared" si="13"/>
        <v>11.51647834274953</v>
      </c>
      <c r="I98" s="38">
        <v>0</v>
      </c>
      <c r="J98" s="6">
        <v>240</v>
      </c>
      <c r="K98" s="15">
        <f t="shared" si="14"/>
        <v>0</v>
      </c>
      <c r="L98" s="30">
        <v>3137</v>
      </c>
      <c r="M98" s="4">
        <v>1360</v>
      </c>
      <c r="N98" s="18">
        <f t="shared" si="15"/>
        <v>0.19221813725490197</v>
      </c>
      <c r="O98" s="30">
        <v>125066</v>
      </c>
      <c r="P98" s="4">
        <v>2931.3</v>
      </c>
      <c r="Q98" s="18">
        <f t="shared" si="16"/>
        <v>3.555475954923299</v>
      </c>
      <c r="R98" s="30">
        <v>2922</v>
      </c>
      <c r="S98" s="4">
        <v>16157.14</v>
      </c>
      <c r="T98" s="20">
        <f t="shared" si="17"/>
        <v>0.015070736528865876</v>
      </c>
      <c r="U98" s="39">
        <v>3022</v>
      </c>
      <c r="V98" s="33">
        <f t="shared" si="20"/>
        <v>234943</v>
      </c>
      <c r="W98" s="15">
        <f aca="true" t="shared" si="21" ref="W98:W120">(V98/P98)/12</f>
        <v>6.679146908652588</v>
      </c>
      <c r="X98" s="4" t="s">
        <v>85</v>
      </c>
      <c r="Y98" s="21"/>
      <c r="Z98" s="21"/>
    </row>
    <row r="99" spans="1:26" ht="12.75">
      <c r="A99" s="3">
        <v>92</v>
      </c>
      <c r="B99" s="4" t="s">
        <v>86</v>
      </c>
      <c r="C99" s="30">
        <v>49452</v>
      </c>
      <c r="D99" s="4">
        <v>1039</v>
      </c>
      <c r="E99" s="18">
        <f t="shared" si="12"/>
        <v>3.9663137632338787</v>
      </c>
      <c r="F99" s="31">
        <v>1688</v>
      </c>
      <c r="G99" s="4">
        <v>778</v>
      </c>
      <c r="H99" s="16">
        <f t="shared" si="13"/>
        <v>0.18080548414738648</v>
      </c>
      <c r="I99" s="30">
        <v>0</v>
      </c>
      <c r="J99" s="4">
        <v>200</v>
      </c>
      <c r="K99" s="15">
        <f t="shared" si="14"/>
        <v>0</v>
      </c>
      <c r="L99" s="30">
        <v>3138</v>
      </c>
      <c r="M99" s="4">
        <v>980</v>
      </c>
      <c r="N99" s="18">
        <f t="shared" si="15"/>
        <v>0.26683673469387753</v>
      </c>
      <c r="O99" s="30">
        <v>0</v>
      </c>
      <c r="P99" s="4">
        <v>2582.9</v>
      </c>
      <c r="Q99" s="18">
        <f t="shared" si="16"/>
        <v>0</v>
      </c>
      <c r="R99" s="30">
        <v>0</v>
      </c>
      <c r="S99" s="4">
        <v>1756.2</v>
      </c>
      <c r="T99" s="20">
        <f t="shared" si="17"/>
        <v>0</v>
      </c>
      <c r="U99" s="39">
        <v>0</v>
      </c>
      <c r="V99" s="33">
        <f t="shared" si="20"/>
        <v>54278</v>
      </c>
      <c r="W99" s="15">
        <f t="shared" si="21"/>
        <v>1.7511969749764476</v>
      </c>
      <c r="X99" s="4" t="s">
        <v>86</v>
      </c>
      <c r="Y99" s="21"/>
      <c r="Z99" s="21"/>
    </row>
    <row r="100" spans="1:26" ht="12.75">
      <c r="A100" s="3">
        <v>93</v>
      </c>
      <c r="B100" s="4" t="s">
        <v>87</v>
      </c>
      <c r="C100" s="30">
        <v>25355</v>
      </c>
      <c r="D100" s="4">
        <v>1015.8</v>
      </c>
      <c r="E100" s="18">
        <f t="shared" si="12"/>
        <v>2.0800518474765375</v>
      </c>
      <c r="F100" s="31">
        <v>970</v>
      </c>
      <c r="G100" s="4">
        <v>811.4</v>
      </c>
      <c r="H100" s="16">
        <f t="shared" si="13"/>
        <v>0.09962205241968614</v>
      </c>
      <c r="I100" s="30">
        <v>0</v>
      </c>
      <c r="J100" s="4">
        <v>200</v>
      </c>
      <c r="K100" s="15">
        <f t="shared" si="14"/>
        <v>0</v>
      </c>
      <c r="L100" s="30">
        <v>1165</v>
      </c>
      <c r="M100" s="4">
        <v>980</v>
      </c>
      <c r="N100" s="18">
        <f t="shared" si="15"/>
        <v>0.09906462585034014</v>
      </c>
      <c r="O100" s="30">
        <v>1148</v>
      </c>
      <c r="P100" s="4">
        <v>2670.2</v>
      </c>
      <c r="Q100" s="18">
        <f t="shared" si="16"/>
        <v>0.03582752852470477</v>
      </c>
      <c r="R100" s="30">
        <v>0</v>
      </c>
      <c r="S100" s="4">
        <v>1187</v>
      </c>
      <c r="T100" s="20">
        <f t="shared" si="17"/>
        <v>0</v>
      </c>
      <c r="U100" s="39">
        <v>3086</v>
      </c>
      <c r="V100" s="33">
        <f t="shared" si="20"/>
        <v>31724</v>
      </c>
      <c r="W100" s="15">
        <f t="shared" si="21"/>
        <v>0.9900631663046463</v>
      </c>
      <c r="X100" s="4" t="s">
        <v>87</v>
      </c>
      <c r="Y100" s="21"/>
      <c r="Z100" s="21"/>
    </row>
    <row r="101" spans="1:26" ht="12.75">
      <c r="A101" s="3">
        <v>94</v>
      </c>
      <c r="B101" s="4" t="s">
        <v>88</v>
      </c>
      <c r="C101" s="30">
        <v>0</v>
      </c>
      <c r="D101" s="4">
        <v>1039</v>
      </c>
      <c r="E101" s="18">
        <f t="shared" si="12"/>
        <v>0</v>
      </c>
      <c r="F101" s="31">
        <v>0</v>
      </c>
      <c r="G101" s="4">
        <v>779</v>
      </c>
      <c r="H101" s="16">
        <f t="shared" si="13"/>
        <v>0</v>
      </c>
      <c r="I101" s="30">
        <v>0</v>
      </c>
      <c r="J101" s="4">
        <v>200</v>
      </c>
      <c r="K101" s="15">
        <f t="shared" si="14"/>
        <v>0</v>
      </c>
      <c r="L101" s="30">
        <v>288</v>
      </c>
      <c r="M101" s="4">
        <v>980</v>
      </c>
      <c r="N101" s="18">
        <f t="shared" si="15"/>
        <v>0.02448979591836735</v>
      </c>
      <c r="O101" s="30">
        <v>4800</v>
      </c>
      <c r="P101" s="4">
        <v>2588.3</v>
      </c>
      <c r="Q101" s="18">
        <f t="shared" si="16"/>
        <v>0.1545415910056794</v>
      </c>
      <c r="R101" s="30">
        <v>0</v>
      </c>
      <c r="S101" s="4">
        <v>2201</v>
      </c>
      <c r="T101" s="20">
        <f t="shared" si="17"/>
        <v>0</v>
      </c>
      <c r="U101" s="39">
        <v>0</v>
      </c>
      <c r="V101" s="30">
        <f>C101+F101+I101+L101+O101+R101</f>
        <v>5088</v>
      </c>
      <c r="W101" s="15">
        <f t="shared" si="21"/>
        <v>0.16381408646602016</v>
      </c>
      <c r="X101" s="4" t="s">
        <v>88</v>
      </c>
      <c r="Y101" s="21"/>
      <c r="Z101" s="21"/>
    </row>
    <row r="102" spans="1:26" ht="12.75">
      <c r="A102" s="3">
        <v>95</v>
      </c>
      <c r="B102" s="4" t="s">
        <v>127</v>
      </c>
      <c r="C102" s="30">
        <v>18194</v>
      </c>
      <c r="D102" s="4">
        <v>1727</v>
      </c>
      <c r="E102" s="18">
        <f t="shared" si="12"/>
        <v>0.8779193205944799</v>
      </c>
      <c r="F102" s="31">
        <v>2491</v>
      </c>
      <c r="G102" s="4">
        <v>656</v>
      </c>
      <c r="H102" s="16">
        <f t="shared" si="13"/>
        <v>0.3164380081300813</v>
      </c>
      <c r="I102" s="30">
        <v>5167</v>
      </c>
      <c r="J102" s="4">
        <v>432</v>
      </c>
      <c r="K102" s="15">
        <f t="shared" si="14"/>
        <v>0.9967206790123457</v>
      </c>
      <c r="L102" s="30">
        <v>2560</v>
      </c>
      <c r="M102" s="4">
        <v>2180</v>
      </c>
      <c r="N102" s="18">
        <f t="shared" si="15"/>
        <v>0.09785932721712538</v>
      </c>
      <c r="O102" s="30">
        <v>177615</v>
      </c>
      <c r="P102" s="4">
        <v>4412.4</v>
      </c>
      <c r="Q102" s="18">
        <f t="shared" si="16"/>
        <v>3.354466956758227</v>
      </c>
      <c r="R102" s="30">
        <v>3002</v>
      </c>
      <c r="S102" s="4">
        <v>1899</v>
      </c>
      <c r="T102" s="20">
        <f t="shared" si="17"/>
        <v>0.13173600140424785</v>
      </c>
      <c r="U102" s="39">
        <v>61130</v>
      </c>
      <c r="V102" s="33">
        <f>U102+R102+O102+L102+I102+F102+C102</f>
        <v>270159</v>
      </c>
      <c r="W102" s="15">
        <f t="shared" si="21"/>
        <v>5.1022686066539755</v>
      </c>
      <c r="X102" s="46" t="s">
        <v>130</v>
      </c>
      <c r="Y102" s="21"/>
      <c r="Z102" s="21"/>
    </row>
    <row r="103" spans="1:26" ht="12.75">
      <c r="A103" s="3">
        <v>96</v>
      </c>
      <c r="B103" s="4" t="s">
        <v>89</v>
      </c>
      <c r="C103" s="30">
        <v>0</v>
      </c>
      <c r="D103" s="4">
        <v>268</v>
      </c>
      <c r="E103" s="18">
        <f t="shared" si="12"/>
        <v>0</v>
      </c>
      <c r="F103" s="31">
        <v>0</v>
      </c>
      <c r="G103" s="4">
        <v>129</v>
      </c>
      <c r="H103" s="16">
        <f t="shared" si="13"/>
        <v>0</v>
      </c>
      <c r="I103" s="30">
        <v>0</v>
      </c>
      <c r="J103" s="4">
        <v>40</v>
      </c>
      <c r="K103" s="15">
        <f t="shared" si="14"/>
        <v>0</v>
      </c>
      <c r="L103" s="30">
        <v>0</v>
      </c>
      <c r="M103" s="4">
        <v>346</v>
      </c>
      <c r="N103" s="18">
        <f t="shared" si="15"/>
        <v>0</v>
      </c>
      <c r="O103" s="30">
        <v>0</v>
      </c>
      <c r="P103" s="4">
        <v>435.2</v>
      </c>
      <c r="Q103" s="18">
        <f t="shared" si="16"/>
        <v>0</v>
      </c>
      <c r="R103" s="30">
        <v>0</v>
      </c>
      <c r="S103" s="4">
        <v>1298.2</v>
      </c>
      <c r="T103" s="20">
        <f t="shared" si="17"/>
        <v>0</v>
      </c>
      <c r="U103" s="39">
        <v>0</v>
      </c>
      <c r="V103" s="30">
        <f>C103+F103+I103+L103+O103+R103</f>
        <v>0</v>
      </c>
      <c r="W103" s="15">
        <f t="shared" si="21"/>
        <v>0</v>
      </c>
      <c r="X103" s="4" t="s">
        <v>89</v>
      </c>
      <c r="Y103" s="21"/>
      <c r="Z103" s="21"/>
    </row>
    <row r="104" spans="1:26" ht="12.75">
      <c r="A104" s="3">
        <v>97</v>
      </c>
      <c r="B104" s="4" t="s">
        <v>90</v>
      </c>
      <c r="C104" s="30">
        <v>836</v>
      </c>
      <c r="D104" s="4">
        <v>407</v>
      </c>
      <c r="E104" s="18">
        <f t="shared" si="12"/>
        <v>0.17117117117117117</v>
      </c>
      <c r="F104" s="30">
        <v>390</v>
      </c>
      <c r="G104" s="4">
        <v>207.5</v>
      </c>
      <c r="H104" s="16">
        <f t="shared" si="13"/>
        <v>0.1566265060240964</v>
      </c>
      <c r="I104" s="30">
        <v>0</v>
      </c>
      <c r="J104" s="4">
        <v>50</v>
      </c>
      <c r="K104" s="15">
        <f t="shared" si="14"/>
        <v>0</v>
      </c>
      <c r="L104" s="30">
        <v>5003</v>
      </c>
      <c r="M104" s="4">
        <v>85</v>
      </c>
      <c r="N104" s="18">
        <f t="shared" si="15"/>
        <v>4.904901960784314</v>
      </c>
      <c r="O104" s="30">
        <v>1631</v>
      </c>
      <c r="P104" s="4">
        <v>980</v>
      </c>
      <c r="Q104" s="18">
        <f t="shared" si="16"/>
        <v>0.1386904761904762</v>
      </c>
      <c r="R104" s="30">
        <v>12718</v>
      </c>
      <c r="S104" s="4">
        <v>1192.5</v>
      </c>
      <c r="T104" s="20">
        <f t="shared" si="17"/>
        <v>0.8887491264849755</v>
      </c>
      <c r="U104" s="39">
        <v>15190</v>
      </c>
      <c r="V104" s="33">
        <f aca="true" t="shared" si="22" ref="V104:V109">C104+F104+I104+L104+O104+R104+U104</f>
        <v>35768</v>
      </c>
      <c r="W104" s="15">
        <f t="shared" si="21"/>
        <v>3.041496598639456</v>
      </c>
      <c r="X104" s="4" t="s">
        <v>90</v>
      </c>
      <c r="Y104" s="21"/>
      <c r="Z104" s="21"/>
    </row>
    <row r="105" spans="1:26" ht="12.75">
      <c r="A105" s="3">
        <v>98</v>
      </c>
      <c r="B105" s="4" t="s">
        <v>131</v>
      </c>
      <c r="C105" s="30">
        <v>30842</v>
      </c>
      <c r="D105" s="4">
        <v>2922</v>
      </c>
      <c r="E105" s="18">
        <f>(C105/D105)/12</f>
        <v>0.8795916039242528</v>
      </c>
      <c r="F105" s="31">
        <v>0</v>
      </c>
      <c r="G105" s="4">
        <v>912</v>
      </c>
      <c r="H105" s="16">
        <f>(F105/G105)/12</f>
        <v>0</v>
      </c>
      <c r="I105" s="30">
        <v>0</v>
      </c>
      <c r="J105" s="4">
        <v>271</v>
      </c>
      <c r="K105" s="15">
        <f>(I105/J105)/12</f>
        <v>0</v>
      </c>
      <c r="L105" s="30">
        <v>11046</v>
      </c>
      <c r="M105" s="4">
        <v>147.42</v>
      </c>
      <c r="N105" s="18">
        <f>(L105/M105)/12</f>
        <v>6.2440645773979115</v>
      </c>
      <c r="O105" s="30">
        <v>95271</v>
      </c>
      <c r="P105" s="4">
        <v>3608.5</v>
      </c>
      <c r="Q105" s="18">
        <f>(O105/P105)/12</f>
        <v>2.2001524179021756</v>
      </c>
      <c r="R105" s="30">
        <v>25522</v>
      </c>
      <c r="S105" s="4">
        <v>3045</v>
      </c>
      <c r="T105" s="20">
        <f>(R105/S105)/12</f>
        <v>0.6984674329501915</v>
      </c>
      <c r="U105" s="39">
        <v>1722</v>
      </c>
      <c r="V105" s="33">
        <f t="shared" si="22"/>
        <v>164403</v>
      </c>
      <c r="W105" s="15">
        <f>(V105/P105)/12</f>
        <v>3.7966606623250656</v>
      </c>
      <c r="X105" s="4" t="s">
        <v>131</v>
      </c>
      <c r="Y105" s="21"/>
      <c r="Z105" s="21"/>
    </row>
    <row r="106" spans="1:26" ht="12.75">
      <c r="A106" s="3">
        <v>99</v>
      </c>
      <c r="B106" s="4" t="s">
        <v>103</v>
      </c>
      <c r="C106" s="30">
        <v>93610</v>
      </c>
      <c r="D106" s="4">
        <v>1693</v>
      </c>
      <c r="E106" s="18">
        <f t="shared" si="12"/>
        <v>4.607698365820043</v>
      </c>
      <c r="F106" s="31">
        <v>582</v>
      </c>
      <c r="G106" s="4">
        <v>814</v>
      </c>
      <c r="H106" s="16">
        <f t="shared" si="13"/>
        <v>0.05958230958230958</v>
      </c>
      <c r="I106" s="30">
        <v>0</v>
      </c>
      <c r="J106" s="4">
        <v>300</v>
      </c>
      <c r="K106" s="15">
        <f t="shared" si="14"/>
        <v>0</v>
      </c>
      <c r="L106" s="30">
        <v>27470</v>
      </c>
      <c r="M106" s="4">
        <v>1260</v>
      </c>
      <c r="N106" s="18">
        <f t="shared" si="15"/>
        <v>1.8167989417989416</v>
      </c>
      <c r="O106" s="30">
        <v>3923</v>
      </c>
      <c r="P106" s="4">
        <v>4129.2</v>
      </c>
      <c r="Q106" s="18">
        <f t="shared" si="16"/>
        <v>0.07917191384933321</v>
      </c>
      <c r="R106" s="30">
        <v>0</v>
      </c>
      <c r="S106" s="4">
        <v>3581</v>
      </c>
      <c r="T106" s="20">
        <f t="shared" si="17"/>
        <v>0</v>
      </c>
      <c r="U106" s="39">
        <v>20208</v>
      </c>
      <c r="V106" s="33">
        <f t="shared" si="22"/>
        <v>145793</v>
      </c>
      <c r="W106" s="15">
        <f t="shared" si="21"/>
        <v>2.942317317317318</v>
      </c>
      <c r="X106" s="4" t="s">
        <v>103</v>
      </c>
      <c r="Y106" s="21"/>
      <c r="Z106" s="21"/>
    </row>
    <row r="107" spans="1:26" ht="12.75">
      <c r="A107" s="3">
        <v>100</v>
      </c>
      <c r="B107" s="4" t="s">
        <v>91</v>
      </c>
      <c r="C107" s="30">
        <v>17529</v>
      </c>
      <c r="D107" s="4">
        <v>407</v>
      </c>
      <c r="E107" s="18">
        <f t="shared" si="12"/>
        <v>3.589066339066339</v>
      </c>
      <c r="F107" s="30">
        <v>0</v>
      </c>
      <c r="G107" s="4">
        <v>207.5</v>
      </c>
      <c r="H107" s="16">
        <f t="shared" si="13"/>
        <v>0</v>
      </c>
      <c r="I107" s="30">
        <v>1372</v>
      </c>
      <c r="J107" s="4">
        <v>50</v>
      </c>
      <c r="K107" s="15">
        <f t="shared" si="14"/>
        <v>2.2866666666666666</v>
      </c>
      <c r="L107" s="30">
        <v>0</v>
      </c>
      <c r="M107" s="4">
        <v>126</v>
      </c>
      <c r="N107" s="18">
        <f t="shared" si="15"/>
        <v>0</v>
      </c>
      <c r="O107" s="30">
        <v>1500</v>
      </c>
      <c r="P107" s="4">
        <v>691.8</v>
      </c>
      <c r="Q107" s="18">
        <f t="shared" si="16"/>
        <v>0.18068806013298644</v>
      </c>
      <c r="R107" s="30">
        <v>0</v>
      </c>
      <c r="S107" s="4">
        <v>1422</v>
      </c>
      <c r="T107" s="20">
        <f t="shared" si="17"/>
        <v>0</v>
      </c>
      <c r="U107" s="39">
        <v>1551</v>
      </c>
      <c r="V107" s="33">
        <f t="shared" si="22"/>
        <v>21952</v>
      </c>
      <c r="W107" s="15">
        <f t="shared" si="21"/>
        <v>2.6443095306928788</v>
      </c>
      <c r="X107" s="4" t="s">
        <v>91</v>
      </c>
      <c r="Y107" s="21"/>
      <c r="Z107" s="21"/>
    </row>
    <row r="108" spans="1:26" ht="12.75">
      <c r="A108" s="3">
        <v>101</v>
      </c>
      <c r="B108" s="4" t="s">
        <v>92</v>
      </c>
      <c r="C108" s="30">
        <v>10813</v>
      </c>
      <c r="D108" s="4">
        <v>1957</v>
      </c>
      <c r="E108" s="18">
        <f t="shared" si="12"/>
        <v>0.4604411514222449</v>
      </c>
      <c r="F108" s="31">
        <v>6718</v>
      </c>
      <c r="G108" s="4">
        <v>1005</v>
      </c>
      <c r="H108" s="16">
        <f t="shared" si="13"/>
        <v>0.5570480928689884</v>
      </c>
      <c r="I108" s="30">
        <v>0</v>
      </c>
      <c r="J108" s="4">
        <v>192</v>
      </c>
      <c r="K108" s="15">
        <f t="shared" si="14"/>
        <v>0</v>
      </c>
      <c r="L108" s="30">
        <v>11810</v>
      </c>
      <c r="M108" s="4">
        <v>1285</v>
      </c>
      <c r="N108" s="18">
        <f t="shared" si="15"/>
        <v>0.7658884565499351</v>
      </c>
      <c r="O108" s="30">
        <v>2887</v>
      </c>
      <c r="P108" s="4">
        <v>2736.1</v>
      </c>
      <c r="Q108" s="18">
        <f t="shared" si="16"/>
        <v>0.08792929108341557</v>
      </c>
      <c r="R108" s="30">
        <v>9148</v>
      </c>
      <c r="S108" s="4">
        <v>1846</v>
      </c>
      <c r="T108" s="20">
        <f t="shared" si="17"/>
        <v>0.4129649693029975</v>
      </c>
      <c r="U108" s="39">
        <v>6524</v>
      </c>
      <c r="V108" s="33">
        <f t="shared" si="22"/>
        <v>47900</v>
      </c>
      <c r="W108" s="15">
        <f t="shared" si="21"/>
        <v>1.4588891731540026</v>
      </c>
      <c r="X108" s="4" t="s">
        <v>92</v>
      </c>
      <c r="Y108" s="21"/>
      <c r="Z108" s="21"/>
    </row>
    <row r="109" spans="1:26" ht="12.75">
      <c r="A109" s="3">
        <v>102</v>
      </c>
      <c r="B109" s="4" t="s">
        <v>93</v>
      </c>
      <c r="C109" s="30">
        <v>15401</v>
      </c>
      <c r="D109" s="4">
        <v>407</v>
      </c>
      <c r="E109" s="18">
        <f t="shared" si="12"/>
        <v>3.1533579033579033</v>
      </c>
      <c r="F109" s="31">
        <v>24521</v>
      </c>
      <c r="G109" s="4">
        <v>207.5</v>
      </c>
      <c r="H109" s="16">
        <f t="shared" si="13"/>
        <v>9.847791164658634</v>
      </c>
      <c r="I109" s="30">
        <v>0</v>
      </c>
      <c r="J109" s="4">
        <v>50</v>
      </c>
      <c r="K109" s="15">
        <f t="shared" si="14"/>
        <v>0</v>
      </c>
      <c r="L109" s="30">
        <v>21270</v>
      </c>
      <c r="M109" s="4">
        <v>115</v>
      </c>
      <c r="N109" s="18">
        <f t="shared" si="15"/>
        <v>15.41304347826087</v>
      </c>
      <c r="O109" s="30">
        <v>13988</v>
      </c>
      <c r="P109" s="4">
        <v>684.2</v>
      </c>
      <c r="Q109" s="18">
        <f t="shared" si="16"/>
        <v>1.7036928773263178</v>
      </c>
      <c r="R109" s="30">
        <v>0</v>
      </c>
      <c r="S109" s="4">
        <v>1336</v>
      </c>
      <c r="T109" s="20">
        <f t="shared" si="17"/>
        <v>0</v>
      </c>
      <c r="U109" s="39">
        <v>750</v>
      </c>
      <c r="V109" s="33">
        <f t="shared" si="22"/>
        <v>75930</v>
      </c>
      <c r="W109" s="15">
        <f t="shared" si="21"/>
        <v>9.248026892721425</v>
      </c>
      <c r="X109" s="4" t="s">
        <v>93</v>
      </c>
      <c r="Y109" s="21"/>
      <c r="Z109" s="21"/>
    </row>
    <row r="110" spans="1:26" ht="12.75">
      <c r="A110" s="3">
        <v>103</v>
      </c>
      <c r="B110" s="4" t="s">
        <v>94</v>
      </c>
      <c r="C110" s="30">
        <v>26099</v>
      </c>
      <c r="D110" s="4">
        <v>958.7</v>
      </c>
      <c r="E110" s="18">
        <f t="shared" si="12"/>
        <v>2.268610270852891</v>
      </c>
      <c r="F110" s="30">
        <v>1433</v>
      </c>
      <c r="G110" s="4">
        <v>619.5</v>
      </c>
      <c r="H110" s="16">
        <f t="shared" si="13"/>
        <v>0.19276298089857413</v>
      </c>
      <c r="I110" s="30">
        <v>8774</v>
      </c>
      <c r="J110" s="4">
        <v>142</v>
      </c>
      <c r="K110" s="15">
        <f t="shared" si="14"/>
        <v>5.14906103286385</v>
      </c>
      <c r="L110" s="30">
        <v>288</v>
      </c>
      <c r="M110" s="4">
        <v>840</v>
      </c>
      <c r="N110" s="18">
        <f t="shared" si="15"/>
        <v>0.02857142857142857</v>
      </c>
      <c r="O110" s="30">
        <v>47420</v>
      </c>
      <c r="P110" s="4">
        <v>1639.4</v>
      </c>
      <c r="Q110" s="18">
        <f t="shared" si="16"/>
        <v>2.4104347118864626</v>
      </c>
      <c r="R110" s="30">
        <v>9942</v>
      </c>
      <c r="S110" s="4">
        <v>1767</v>
      </c>
      <c r="T110" s="20">
        <f t="shared" si="17"/>
        <v>0.4688737973967176</v>
      </c>
      <c r="U110" s="39">
        <v>10185</v>
      </c>
      <c r="V110" s="33">
        <f>C110+F110+I110+L110+O110+R110+U110</f>
        <v>104141</v>
      </c>
      <c r="W110" s="15">
        <f t="shared" si="21"/>
        <v>5.293654182424464</v>
      </c>
      <c r="X110" s="4" t="s">
        <v>94</v>
      </c>
      <c r="Y110" s="21"/>
      <c r="Z110" s="21"/>
    </row>
    <row r="111" spans="1:26" ht="12.75">
      <c r="A111" s="3">
        <v>104</v>
      </c>
      <c r="B111" s="4" t="s">
        <v>132</v>
      </c>
      <c r="C111" s="30">
        <v>2595</v>
      </c>
      <c r="D111" s="4">
        <v>1829.5</v>
      </c>
      <c r="E111" s="18">
        <f>(C111/D111)/12</f>
        <v>0.11820169445203609</v>
      </c>
      <c r="F111" s="30">
        <v>14854</v>
      </c>
      <c r="G111" s="4">
        <v>872</v>
      </c>
      <c r="H111" s="16">
        <f>(F111/G111)/12</f>
        <v>1.419533639143731</v>
      </c>
      <c r="I111" s="30">
        <v>2135</v>
      </c>
      <c r="J111" s="4">
        <v>306</v>
      </c>
      <c r="K111" s="15">
        <f>(I111/J111)/12</f>
        <v>0.5814270152505446</v>
      </c>
      <c r="L111" s="30">
        <v>107311</v>
      </c>
      <c r="M111" s="4">
        <v>1200</v>
      </c>
      <c r="N111" s="18">
        <f>(L111/M111)/12</f>
        <v>7.452152777777777</v>
      </c>
      <c r="O111" s="30">
        <v>2204</v>
      </c>
      <c r="P111" s="4">
        <v>3341.6</v>
      </c>
      <c r="Q111" s="18">
        <f>(O111/P111)/12</f>
        <v>0.05496369004867927</v>
      </c>
      <c r="R111" s="30">
        <v>6604</v>
      </c>
      <c r="S111" s="4">
        <v>4823</v>
      </c>
      <c r="T111" s="20">
        <f>(R111/S111)/12</f>
        <v>0.11410601976639713</v>
      </c>
      <c r="U111" s="39">
        <v>7621</v>
      </c>
      <c r="V111" s="33">
        <f>C111+F111+I111+L111+O111+R111+U111</f>
        <v>143324</v>
      </c>
      <c r="W111" s="15">
        <f>(V111/P111)/12</f>
        <v>3.5742358949804487</v>
      </c>
      <c r="X111" s="4" t="s">
        <v>132</v>
      </c>
      <c r="Y111" s="21"/>
      <c r="Z111" s="21"/>
    </row>
    <row r="112" spans="1:26" ht="12.75">
      <c r="A112" s="3">
        <v>105</v>
      </c>
      <c r="B112" s="4" t="s">
        <v>133</v>
      </c>
      <c r="C112" s="30">
        <v>86624</v>
      </c>
      <c r="D112" s="4">
        <v>3306</v>
      </c>
      <c r="E112" s="18">
        <f>(C112/D112)/12</f>
        <v>2.1835047388586406</v>
      </c>
      <c r="F112" s="30">
        <v>9660</v>
      </c>
      <c r="G112" s="4">
        <v>1345</v>
      </c>
      <c r="H112" s="16">
        <f>(F112/G112)/12</f>
        <v>0.5985130111524163</v>
      </c>
      <c r="I112" s="30">
        <v>56367</v>
      </c>
      <c r="J112" s="4">
        <v>438</v>
      </c>
      <c r="K112" s="15">
        <f>(I112/J112)/12</f>
        <v>10.72431506849315</v>
      </c>
      <c r="L112" s="30">
        <v>822</v>
      </c>
      <c r="M112" s="4">
        <v>2000</v>
      </c>
      <c r="N112" s="18">
        <f>(L112/M112)/12</f>
        <v>0.034249999999999996</v>
      </c>
      <c r="O112" s="30">
        <v>5298</v>
      </c>
      <c r="P112" s="4">
        <v>6178.6</v>
      </c>
      <c r="Q112" s="18">
        <f>(O112/P112)/12</f>
        <v>0.07145631696500825</v>
      </c>
      <c r="R112" s="30">
        <v>26554</v>
      </c>
      <c r="S112" s="4">
        <v>3215</v>
      </c>
      <c r="T112" s="20">
        <f>(R112/S112)/12</f>
        <v>0.6882840850181441</v>
      </c>
      <c r="U112" s="39">
        <v>22030</v>
      </c>
      <c r="V112" s="33">
        <f aca="true" t="shared" si="23" ref="V112:V117">C112+F112+I112+L112+O112+R112+U112</f>
        <v>207355</v>
      </c>
      <c r="W112" s="15">
        <f>(V112/P112)/12</f>
        <v>2.7966826357643044</v>
      </c>
      <c r="X112" s="4" t="s">
        <v>133</v>
      </c>
      <c r="Y112" s="21"/>
      <c r="Z112" s="21"/>
    </row>
    <row r="113" spans="1:26" ht="12.75">
      <c r="A113" s="3">
        <v>106</v>
      </c>
      <c r="B113" s="4" t="s">
        <v>95</v>
      </c>
      <c r="C113" s="30">
        <v>8011</v>
      </c>
      <c r="D113" s="4">
        <v>915</v>
      </c>
      <c r="E113" s="18">
        <f t="shared" si="12"/>
        <v>0.7295992714025501</v>
      </c>
      <c r="F113" s="30">
        <v>4965</v>
      </c>
      <c r="G113" s="4">
        <v>572.1</v>
      </c>
      <c r="H113" s="16">
        <f t="shared" si="13"/>
        <v>0.7232127250480684</v>
      </c>
      <c r="I113" s="38">
        <v>3351</v>
      </c>
      <c r="J113" s="6">
        <v>142</v>
      </c>
      <c r="K113" s="15">
        <f t="shared" si="14"/>
        <v>1.966549295774648</v>
      </c>
      <c r="L113" s="30">
        <v>0</v>
      </c>
      <c r="M113" s="4">
        <v>890</v>
      </c>
      <c r="N113" s="18">
        <f t="shared" si="15"/>
        <v>0</v>
      </c>
      <c r="O113" s="30">
        <v>68200</v>
      </c>
      <c r="P113" s="4">
        <v>1593</v>
      </c>
      <c r="Q113" s="18">
        <f t="shared" si="16"/>
        <v>3.567691985771082</v>
      </c>
      <c r="R113" s="30">
        <v>945</v>
      </c>
      <c r="S113" s="4">
        <v>1931.4</v>
      </c>
      <c r="T113" s="20">
        <f t="shared" si="17"/>
        <v>0.0407735321528425</v>
      </c>
      <c r="U113" s="39">
        <v>5495</v>
      </c>
      <c r="V113" s="33">
        <f t="shared" si="23"/>
        <v>90967</v>
      </c>
      <c r="W113" s="15">
        <f t="shared" si="21"/>
        <v>4.7586838250680055</v>
      </c>
      <c r="X113" s="4" t="s">
        <v>95</v>
      </c>
      <c r="Y113" s="21"/>
      <c r="Z113" s="21"/>
    </row>
    <row r="114" spans="1:26" ht="12.75">
      <c r="A114" s="3">
        <v>107</v>
      </c>
      <c r="B114" s="4" t="s">
        <v>96</v>
      </c>
      <c r="C114" s="30">
        <v>835</v>
      </c>
      <c r="D114" s="4">
        <v>1957</v>
      </c>
      <c r="E114" s="18">
        <f t="shared" si="12"/>
        <v>0.03555612331800375</v>
      </c>
      <c r="F114" s="30">
        <v>6576</v>
      </c>
      <c r="G114" s="4">
        <v>995</v>
      </c>
      <c r="H114" s="16">
        <f t="shared" si="13"/>
        <v>0.5507537688442211</v>
      </c>
      <c r="I114" s="30">
        <v>0</v>
      </c>
      <c r="J114" s="4">
        <v>192</v>
      </c>
      <c r="K114" s="15">
        <f t="shared" si="14"/>
        <v>0</v>
      </c>
      <c r="L114" s="30">
        <v>1656</v>
      </c>
      <c r="M114" s="4">
        <v>1100</v>
      </c>
      <c r="N114" s="18">
        <f t="shared" si="15"/>
        <v>0.12545454545454546</v>
      </c>
      <c r="O114" s="30">
        <v>10474</v>
      </c>
      <c r="P114" s="4">
        <v>2616.9</v>
      </c>
      <c r="Q114" s="18">
        <f t="shared" si="16"/>
        <v>0.3335371368158253</v>
      </c>
      <c r="R114" s="30">
        <v>6388</v>
      </c>
      <c r="S114" s="4">
        <v>1817.1</v>
      </c>
      <c r="T114" s="20">
        <f t="shared" si="17"/>
        <v>0.2929576431309963</v>
      </c>
      <c r="U114" s="39">
        <v>12470</v>
      </c>
      <c r="V114" s="33">
        <f t="shared" si="23"/>
        <v>38399</v>
      </c>
      <c r="W114" s="15">
        <f t="shared" si="21"/>
        <v>1.222789050657903</v>
      </c>
      <c r="X114" s="4" t="s">
        <v>96</v>
      </c>
      <c r="Y114" s="21"/>
      <c r="Z114" s="21"/>
    </row>
    <row r="115" spans="1:26" ht="12.75">
      <c r="A115" s="3">
        <v>108</v>
      </c>
      <c r="B115" s="4" t="s">
        <v>97</v>
      </c>
      <c r="C115" s="30">
        <v>0</v>
      </c>
      <c r="D115" s="4">
        <v>407</v>
      </c>
      <c r="E115" s="18">
        <f t="shared" si="12"/>
        <v>0</v>
      </c>
      <c r="F115" s="31">
        <v>0</v>
      </c>
      <c r="G115" s="4">
        <v>207.5</v>
      </c>
      <c r="H115" s="16">
        <f t="shared" si="13"/>
        <v>0</v>
      </c>
      <c r="I115" s="38">
        <v>0</v>
      </c>
      <c r="J115" s="6">
        <v>50</v>
      </c>
      <c r="K115" s="15">
        <f t="shared" si="14"/>
        <v>0</v>
      </c>
      <c r="L115" s="30">
        <v>1459</v>
      </c>
      <c r="M115" s="4">
        <v>89</v>
      </c>
      <c r="N115" s="18">
        <f t="shared" si="15"/>
        <v>1.3661048689138575</v>
      </c>
      <c r="O115" s="30">
        <v>0</v>
      </c>
      <c r="P115" s="4">
        <v>980.1</v>
      </c>
      <c r="Q115" s="18">
        <f t="shared" si="16"/>
        <v>0</v>
      </c>
      <c r="R115" s="30">
        <v>0</v>
      </c>
      <c r="S115" s="4">
        <v>379.3</v>
      </c>
      <c r="T115" s="20">
        <f t="shared" si="17"/>
        <v>0</v>
      </c>
      <c r="U115" s="39">
        <v>6966</v>
      </c>
      <c r="V115" s="33">
        <f t="shared" si="23"/>
        <v>8425</v>
      </c>
      <c r="W115" s="15">
        <f t="shared" si="21"/>
        <v>0.7163384688637214</v>
      </c>
      <c r="X115" s="4" t="s">
        <v>97</v>
      </c>
      <c r="Y115" s="21"/>
      <c r="Z115" s="21"/>
    </row>
    <row r="116" spans="1:26" ht="12.75">
      <c r="A116" s="3">
        <v>109</v>
      </c>
      <c r="B116" s="4" t="s">
        <v>98</v>
      </c>
      <c r="C116" s="30">
        <v>11959</v>
      </c>
      <c r="D116" s="4">
        <v>407</v>
      </c>
      <c r="E116" s="18">
        <f t="shared" si="12"/>
        <v>2.4486076986076983</v>
      </c>
      <c r="F116" s="30">
        <v>0</v>
      </c>
      <c r="G116" s="4">
        <v>207.5</v>
      </c>
      <c r="H116" s="16">
        <f t="shared" si="13"/>
        <v>0</v>
      </c>
      <c r="I116" s="38">
        <v>0</v>
      </c>
      <c r="J116" s="6">
        <v>50</v>
      </c>
      <c r="K116" s="15">
        <f t="shared" si="14"/>
        <v>0</v>
      </c>
      <c r="L116" s="30">
        <v>4437</v>
      </c>
      <c r="M116" s="4">
        <v>110</v>
      </c>
      <c r="N116" s="18">
        <f t="shared" si="15"/>
        <v>3.3613636363636363</v>
      </c>
      <c r="O116" s="30">
        <v>2184</v>
      </c>
      <c r="P116" s="4">
        <v>969.9</v>
      </c>
      <c r="Q116" s="18">
        <f t="shared" si="16"/>
        <v>0.18764821115578925</v>
      </c>
      <c r="R116" s="30">
        <v>12300</v>
      </c>
      <c r="S116" s="4">
        <v>861.2</v>
      </c>
      <c r="T116" s="20">
        <f t="shared" si="17"/>
        <v>1.1901997213190896</v>
      </c>
      <c r="U116" s="39">
        <v>775</v>
      </c>
      <c r="V116" s="33">
        <f t="shared" si="23"/>
        <v>31655</v>
      </c>
      <c r="W116" s="15">
        <f t="shared" si="21"/>
        <v>2.7197821081211124</v>
      </c>
      <c r="X116" s="28" t="s">
        <v>98</v>
      </c>
      <c r="Y116" s="21"/>
      <c r="Z116" s="21"/>
    </row>
    <row r="117" spans="1:26" ht="12.75">
      <c r="A117" s="3">
        <v>110</v>
      </c>
      <c r="B117" s="4" t="s">
        <v>99</v>
      </c>
      <c r="C117" s="33">
        <v>5308</v>
      </c>
      <c r="D117" s="17">
        <v>407</v>
      </c>
      <c r="E117" s="18">
        <f t="shared" si="12"/>
        <v>1.0868140868140868</v>
      </c>
      <c r="F117" s="33">
        <v>1509</v>
      </c>
      <c r="G117" s="15">
        <v>207.5</v>
      </c>
      <c r="H117" s="16">
        <f t="shared" si="13"/>
        <v>0.6060240963855422</v>
      </c>
      <c r="I117" s="30">
        <v>0</v>
      </c>
      <c r="J117" s="4">
        <v>50</v>
      </c>
      <c r="K117" s="15">
        <f t="shared" si="14"/>
        <v>0</v>
      </c>
      <c r="L117" s="30">
        <v>0</v>
      </c>
      <c r="M117" s="4">
        <v>92</v>
      </c>
      <c r="N117" s="18">
        <f t="shared" si="15"/>
        <v>0</v>
      </c>
      <c r="O117" s="30">
        <v>246</v>
      </c>
      <c r="P117" s="4">
        <v>972</v>
      </c>
      <c r="Q117" s="18">
        <f t="shared" si="16"/>
        <v>0.02109053497942387</v>
      </c>
      <c r="R117" s="30">
        <v>0</v>
      </c>
      <c r="S117" s="4">
        <v>552</v>
      </c>
      <c r="T117" s="20">
        <f t="shared" si="17"/>
        <v>0</v>
      </c>
      <c r="U117" s="39">
        <v>19392</v>
      </c>
      <c r="V117" s="33">
        <f t="shared" si="23"/>
        <v>26455</v>
      </c>
      <c r="W117" s="15">
        <f t="shared" si="21"/>
        <v>2.268089849108368</v>
      </c>
      <c r="X117" s="28" t="s">
        <v>99</v>
      </c>
      <c r="Y117" s="21"/>
      <c r="Z117" s="21"/>
    </row>
    <row r="118" spans="1:26" ht="12.75">
      <c r="A118" s="3">
        <v>111</v>
      </c>
      <c r="B118" s="4" t="s">
        <v>100</v>
      </c>
      <c r="C118" s="30">
        <v>0</v>
      </c>
      <c r="D118" s="4">
        <v>286</v>
      </c>
      <c r="E118" s="18">
        <f t="shared" si="12"/>
        <v>0</v>
      </c>
      <c r="F118" s="31">
        <v>0</v>
      </c>
      <c r="G118" s="4">
        <v>130</v>
      </c>
      <c r="H118" s="16">
        <f t="shared" si="13"/>
        <v>0</v>
      </c>
      <c r="I118" s="30">
        <v>0</v>
      </c>
      <c r="J118" s="4">
        <v>34</v>
      </c>
      <c r="K118" s="15">
        <f t="shared" si="14"/>
        <v>0</v>
      </c>
      <c r="L118" s="30">
        <v>10775</v>
      </c>
      <c r="M118" s="4">
        <v>33</v>
      </c>
      <c r="N118" s="18">
        <f t="shared" si="15"/>
        <v>27.20959595959596</v>
      </c>
      <c r="O118" s="30">
        <v>0</v>
      </c>
      <c r="P118" s="4">
        <v>564.6</v>
      </c>
      <c r="Q118" s="18">
        <f t="shared" si="16"/>
        <v>0</v>
      </c>
      <c r="R118" s="30">
        <v>0</v>
      </c>
      <c r="S118" s="4">
        <v>1105</v>
      </c>
      <c r="T118" s="20">
        <f t="shared" si="17"/>
        <v>0</v>
      </c>
      <c r="U118" s="39">
        <v>0</v>
      </c>
      <c r="V118" s="30">
        <f>C118+F118+I118+L118+O118+R118</f>
        <v>10775</v>
      </c>
      <c r="W118" s="15">
        <f t="shared" si="21"/>
        <v>1.5903589561931752</v>
      </c>
      <c r="X118" s="4" t="s">
        <v>100</v>
      </c>
      <c r="Y118" s="21"/>
      <c r="Z118" s="21"/>
    </row>
    <row r="119" spans="1:26" ht="12.75">
      <c r="A119" s="3">
        <v>112</v>
      </c>
      <c r="B119" s="4" t="s">
        <v>101</v>
      </c>
      <c r="C119" s="30">
        <v>629</v>
      </c>
      <c r="D119" s="4">
        <v>286</v>
      </c>
      <c r="E119" s="18">
        <f t="shared" si="12"/>
        <v>0.18327505827505827</v>
      </c>
      <c r="F119" s="31">
        <v>0</v>
      </c>
      <c r="G119" s="4">
        <v>130</v>
      </c>
      <c r="H119" s="16">
        <f t="shared" si="13"/>
        <v>0</v>
      </c>
      <c r="I119" s="30">
        <v>0</v>
      </c>
      <c r="J119" s="4">
        <v>34</v>
      </c>
      <c r="K119" s="15">
        <f t="shared" si="14"/>
        <v>0</v>
      </c>
      <c r="L119" s="30">
        <v>0</v>
      </c>
      <c r="M119" s="4">
        <v>54</v>
      </c>
      <c r="N119" s="18">
        <f t="shared" si="15"/>
        <v>0</v>
      </c>
      <c r="O119" s="30">
        <v>0</v>
      </c>
      <c r="P119" s="4">
        <v>567</v>
      </c>
      <c r="Q119" s="18">
        <f t="shared" si="16"/>
        <v>0</v>
      </c>
      <c r="R119" s="30">
        <v>0</v>
      </c>
      <c r="S119" s="4">
        <v>1100.7</v>
      </c>
      <c r="T119" s="20">
        <f t="shared" si="17"/>
        <v>0</v>
      </c>
      <c r="U119" s="39">
        <v>0</v>
      </c>
      <c r="V119" s="33">
        <f>U119+R119+O119+L119+I119+F119+C119</f>
        <v>629</v>
      </c>
      <c r="W119" s="15">
        <f t="shared" si="21"/>
        <v>0.09244562022339801</v>
      </c>
      <c r="X119" s="4" t="s">
        <v>101</v>
      </c>
      <c r="Y119" s="21"/>
      <c r="Z119" s="21"/>
    </row>
    <row r="120" spans="1:26" ht="12.75">
      <c r="A120" s="3"/>
      <c r="B120" s="4" t="s">
        <v>2</v>
      </c>
      <c r="C120" s="30">
        <f>SUM(C7:C119)</f>
        <v>1534938</v>
      </c>
      <c r="D120" s="4">
        <f>SUM(D7:D119)</f>
        <v>107868.09999999999</v>
      </c>
      <c r="E120" s="18">
        <f t="shared" si="12"/>
        <v>1.1858139709515603</v>
      </c>
      <c r="F120" s="4">
        <f>SUM(F7:F119)</f>
        <v>563010</v>
      </c>
      <c r="G120" s="4">
        <f>SUM(G7:G119)</f>
        <v>54157.2</v>
      </c>
      <c r="H120" s="16">
        <f t="shared" si="13"/>
        <v>0.866320636960552</v>
      </c>
      <c r="I120" s="30">
        <f>SUM(I7:I119)</f>
        <v>269946</v>
      </c>
      <c r="J120" s="4">
        <f>SUM(J7:J119)</f>
        <v>15183.5</v>
      </c>
      <c r="K120" s="15">
        <f t="shared" si="14"/>
        <v>1.481575394342543</v>
      </c>
      <c r="L120" s="30">
        <f>SUM(L7:L119)</f>
        <v>921645</v>
      </c>
      <c r="M120" s="4">
        <f>SUM(M7:M119)</f>
        <v>71290.42</v>
      </c>
      <c r="N120" s="18">
        <f t="shared" si="15"/>
        <v>1.077336197486282</v>
      </c>
      <c r="O120" s="30">
        <f>SUM(O7:O119)</f>
        <v>2184582</v>
      </c>
      <c r="P120" s="4">
        <f>SUM(P7:P119)</f>
        <v>215521.9</v>
      </c>
      <c r="Q120" s="18">
        <f t="shared" si="16"/>
        <v>0.8446867812505365</v>
      </c>
      <c r="R120" s="30">
        <f>SUM(R7:R119)</f>
        <v>456964</v>
      </c>
      <c r="S120" s="4">
        <f>SUM(S7:S119)</f>
        <v>192158.14</v>
      </c>
      <c r="T120" s="20">
        <f t="shared" si="17"/>
        <v>0.1981718460291785</v>
      </c>
      <c r="U120" s="42"/>
      <c r="V120" s="30">
        <f>C120+F120+I120+L120+O120+R120</f>
        <v>5931085</v>
      </c>
      <c r="W120" s="15">
        <f t="shared" si="21"/>
        <v>2.29330329462265</v>
      </c>
      <c r="X120" s="21"/>
      <c r="Y120" s="21"/>
      <c r="Z120" s="21"/>
    </row>
    <row r="121" spans="1:22" ht="12.75">
      <c r="A121" s="8"/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2.75">
      <c r="A122" s="8"/>
      <c r="B122" s="14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2.75">
      <c r="A123" s="8"/>
      <c r="B123" s="14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2.75">
      <c r="A124" s="8"/>
      <c r="B124" s="14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2.75">
      <c r="A125" s="8"/>
      <c r="B125" s="14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2.75">
      <c r="A126" s="8"/>
      <c r="B126" s="14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</sheetData>
  <sheetProtection/>
  <mergeCells count="35">
    <mergeCell ref="B64:B65"/>
    <mergeCell ref="A64:A65"/>
    <mergeCell ref="X64:X65"/>
    <mergeCell ref="F64:F65"/>
    <mergeCell ref="E64:E65"/>
    <mergeCell ref="D64:D65"/>
    <mergeCell ref="C64:C65"/>
    <mergeCell ref="J64:J65"/>
    <mergeCell ref="I64:I65"/>
    <mergeCell ref="H64:H65"/>
    <mergeCell ref="G64:G65"/>
    <mergeCell ref="N64:N65"/>
    <mergeCell ref="M64:M65"/>
    <mergeCell ref="L64:L65"/>
    <mergeCell ref="K64:K65"/>
    <mergeCell ref="C4:N4"/>
    <mergeCell ref="L5:N5"/>
    <mergeCell ref="F5:H5"/>
    <mergeCell ref="I5:K5"/>
    <mergeCell ref="W64:W65"/>
    <mergeCell ref="V64:V65"/>
    <mergeCell ref="T64:T65"/>
    <mergeCell ref="S64:S65"/>
    <mergeCell ref="R64:R65"/>
    <mergeCell ref="Q64:Q65"/>
    <mergeCell ref="P64:P65"/>
    <mergeCell ref="O64:O65"/>
    <mergeCell ref="V4:V6"/>
    <mergeCell ref="W4:W6"/>
    <mergeCell ref="U5:U6"/>
    <mergeCell ref="A4:A6"/>
    <mergeCell ref="O4:Q5"/>
    <mergeCell ref="R4:T5"/>
    <mergeCell ref="C5:E5"/>
    <mergeCell ref="B4:B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2017-03-14T10:08:40Z</cp:lastPrinted>
  <dcterms:created xsi:type="dcterms:W3CDTF">1996-10-08T23:32:33Z</dcterms:created>
  <dcterms:modified xsi:type="dcterms:W3CDTF">2018-02-06T06:39:56Z</dcterms:modified>
  <cp:category/>
  <cp:version/>
  <cp:contentType/>
  <cp:contentStatus/>
</cp:coreProperties>
</file>