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<sst xmlns="http://schemas.openxmlformats.org/spreadsheetml/2006/main" count="104" uniqueCount="61">
  <si>
    <t>Адрес МКД</t>
  </si>
  <si>
    <t>Космонавтов, 16 А</t>
  </si>
  <si>
    <t>Космонавтов, 18</t>
  </si>
  <si>
    <t>Космонавтов, 4</t>
  </si>
  <si>
    <t>Космонавтов, 6</t>
  </si>
  <si>
    <t>Куйбышева,10</t>
  </si>
  <si>
    <t>Куйбышева,11</t>
  </si>
  <si>
    <t>Куйбышева,31</t>
  </si>
  <si>
    <t>Куйбышева,34</t>
  </si>
  <si>
    <t>Куйбышева,35</t>
  </si>
  <si>
    <t>Куйбышева,36</t>
  </si>
  <si>
    <t>Куйбышева,37</t>
  </si>
  <si>
    <t>Куйбышева,38</t>
  </si>
  <si>
    <t>Куйбышева,40А</t>
  </si>
  <si>
    <t>Куйбышева,42 А</t>
  </si>
  <si>
    <t>№ п.п.</t>
  </si>
  <si>
    <t>Мира,35</t>
  </si>
  <si>
    <t>Мира,37 А</t>
  </si>
  <si>
    <t>Мира,39</t>
  </si>
  <si>
    <t>Мира,39 А</t>
  </si>
  <si>
    <t>Мира,39 Б</t>
  </si>
  <si>
    <t>Мира,41</t>
  </si>
  <si>
    <t>Мира,41 А</t>
  </si>
  <si>
    <t>Мира, 8</t>
  </si>
  <si>
    <t>Московская,2</t>
  </si>
  <si>
    <t>Московская,20</t>
  </si>
  <si>
    <t>Московская, 22</t>
  </si>
  <si>
    <t>Павлова,43 А</t>
  </si>
  <si>
    <t>Павлова,51</t>
  </si>
  <si>
    <t>Павлова,9</t>
  </si>
  <si>
    <t>Парковая,1</t>
  </si>
  <si>
    <t>Парковая,11</t>
  </si>
  <si>
    <t>Парковая,3</t>
  </si>
  <si>
    <t>Парковая,7</t>
  </si>
  <si>
    <t>Парковая,9</t>
  </si>
  <si>
    <t>Сов.Армии, 2</t>
  </si>
  <si>
    <t>Спортивная, 34</t>
  </si>
  <si>
    <t>Спортивная, 36</t>
  </si>
  <si>
    <t>Строителей,11</t>
  </si>
  <si>
    <t>Строителей,17</t>
  </si>
  <si>
    <t>Строителей,19</t>
  </si>
  <si>
    <t>Строителей,5</t>
  </si>
  <si>
    <t>Строителей,7</t>
  </si>
  <si>
    <t>Строителей,7 А</t>
  </si>
  <si>
    <t>Итого</t>
  </si>
  <si>
    <t>Парковая,2 А, к..2</t>
  </si>
  <si>
    <t>Парковая,2 А, к..3</t>
  </si>
  <si>
    <t>бойлер</t>
  </si>
  <si>
    <t>до даты вступления в силу норматива на холодную воду, используемую при содержании ОИ в МКД.</t>
  </si>
  <si>
    <t>S жилых, нежилых помещений в МКД,  кв.м.</t>
  </si>
  <si>
    <t>Наличие бойлера</t>
  </si>
  <si>
    <t>нет</t>
  </si>
  <si>
    <t>Сов.Армии, 1</t>
  </si>
  <si>
    <t xml:space="preserve">Стоимость отведения сточных вод, используемых при содержании общего имущества (ОИ) в МКД, </t>
  </si>
  <si>
    <t>подлежащие включению в размер платы за содержание  помещений в МКД с  января 2018 г.</t>
  </si>
  <si>
    <t xml:space="preserve">Норматив потребления отведения сточных вод,                              куб.м на кв.м.  площади помещений, относящихся к общему имуществу,  в месяц </t>
  </si>
  <si>
    <t>Площадь  помещений, относящихся к общему имуществу (лестничных клеток и маршей, подвала)  кв.м.</t>
  </si>
  <si>
    <t xml:space="preserve">Объем               отведения сточных вод,                       куб.м                     в 1 мес. (гр.3 х гр.4) </t>
  </si>
  <si>
    <t>Тариф на отведения сточных вод,                    руб. куб.м.</t>
  </si>
  <si>
    <t>Стоимость отведения сточных вод,  всего,                           руб. в мес.     (гр.5 х гр.6</t>
  </si>
  <si>
    <t>Стоимость отведения сточных вод,              руб. на                   на кв.м.                 площади жилых и нежилых помещений                     в мес.                (гр.7 / гр.8)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</si>
</sst>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</numFmts>
  <fonts count="38"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188" fontId="2" fillId="0" borderId="12" xfId="0" applyNumberFormat="1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88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188" fontId="2" fillId="0" borderId="12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left"/>
    </xf>
    <xf numFmtId="188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188" fontId="2" fillId="0" borderId="13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193" fontId="2" fillId="0" borderId="22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8" fontId="2" fillId="0" borderId="0" xfId="0" applyNumberFormat="1" applyFont="1" applyFill="1" applyBorder="1" applyAlignment="1">
      <alignment horizontal="left"/>
    </xf>
    <xf numFmtId="188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2" fontId="2" fillId="33" borderId="13" xfId="0" applyNumberFormat="1" applyFont="1" applyFill="1" applyBorder="1" applyAlignment="1">
      <alignment horizontal="left"/>
    </xf>
    <xf numFmtId="188" fontId="2" fillId="33" borderId="12" xfId="0" applyNumberFormat="1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193" fontId="2" fillId="33" borderId="22" xfId="0" applyNumberFormat="1" applyFont="1" applyFill="1" applyBorder="1" applyAlignment="1">
      <alignment horizontal="left"/>
    </xf>
    <xf numFmtId="0" fontId="2" fillId="33" borderId="26" xfId="0" applyFont="1" applyFill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34" borderId="0" xfId="0" applyFont="1" applyFill="1" applyAlignment="1">
      <alignment horizontal="center"/>
    </xf>
    <xf numFmtId="0" fontId="2" fillId="34" borderId="31" xfId="0" applyFont="1" applyFill="1" applyBorder="1" applyAlignment="1">
      <alignment horizontal="left" vertical="top" wrapText="1"/>
    </xf>
    <xf numFmtId="0" fontId="2" fillId="34" borderId="32" xfId="0" applyFont="1" applyFill="1" applyBorder="1" applyAlignment="1">
      <alignment horizontal="left" vertical="top" wrapText="1"/>
    </xf>
    <xf numFmtId="0" fontId="2" fillId="34" borderId="35" xfId="0" applyFont="1" applyFill="1" applyBorder="1" applyAlignment="1">
      <alignment horizontal="left" vertical="top" wrapText="1"/>
    </xf>
    <xf numFmtId="0" fontId="2" fillId="34" borderId="3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5">
      <selection activeCell="I9" sqref="I9"/>
    </sheetView>
  </sheetViews>
  <sheetFormatPr defaultColWidth="9.140625" defaultRowHeight="12.75"/>
  <cols>
    <col min="1" max="1" width="6.28125" style="0" customWidth="1"/>
    <col min="2" max="2" width="20.7109375" style="0" customWidth="1"/>
    <col min="3" max="3" width="14.28125" style="0" customWidth="1"/>
    <col min="4" max="4" width="14.140625" style="0" customWidth="1"/>
    <col min="5" max="5" width="17.7109375" style="0" customWidth="1"/>
    <col min="6" max="6" width="13.421875" style="0" customWidth="1"/>
    <col min="7" max="7" width="17.7109375" style="0" customWidth="1"/>
    <col min="8" max="8" width="12.7109375" style="0" customWidth="1"/>
    <col min="9" max="9" width="12.421875" style="0" customWidth="1"/>
  </cols>
  <sheetData>
    <row r="1" spans="1:9" ht="13.5">
      <c r="A1" s="59"/>
      <c r="B1" s="59"/>
      <c r="C1" s="59"/>
      <c r="D1" s="59"/>
      <c r="E1" s="59"/>
      <c r="F1" s="59"/>
      <c r="G1" s="59"/>
      <c r="H1" s="59"/>
      <c r="I1" s="59"/>
    </row>
    <row r="2" spans="1:10" ht="13.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3.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3.5">
      <c r="A4" s="32"/>
      <c r="B4" s="70" t="s">
        <v>48</v>
      </c>
      <c r="C4" s="70"/>
      <c r="D4" s="70"/>
      <c r="E4" s="70"/>
      <c r="F4" s="70"/>
      <c r="G4" s="70"/>
      <c r="H4" s="70"/>
      <c r="I4" s="70"/>
      <c r="J4" s="70"/>
    </row>
    <row r="5" spans="1:14" ht="14.25" thickBot="1">
      <c r="A5" s="1"/>
      <c r="B5" s="1"/>
      <c r="C5" s="1"/>
      <c r="D5" s="1"/>
      <c r="E5" s="1"/>
      <c r="F5" s="1"/>
      <c r="G5" s="1"/>
      <c r="H5" s="1"/>
      <c r="I5" s="1"/>
      <c r="L5" s="34"/>
      <c r="M5" s="34"/>
      <c r="N5" s="34"/>
    </row>
    <row r="6" spans="1:14" ht="14.25" customHeight="1">
      <c r="A6" s="66" t="s">
        <v>15</v>
      </c>
      <c r="B6" s="68" t="s">
        <v>0</v>
      </c>
      <c r="C6" s="71" t="s">
        <v>55</v>
      </c>
      <c r="D6" s="71" t="s">
        <v>56</v>
      </c>
      <c r="E6" s="73" t="s">
        <v>57</v>
      </c>
      <c r="F6" s="71" t="s">
        <v>58</v>
      </c>
      <c r="G6" s="73" t="s">
        <v>59</v>
      </c>
      <c r="H6" s="63" t="s">
        <v>49</v>
      </c>
      <c r="I6" s="71" t="s">
        <v>60</v>
      </c>
      <c r="J6" s="60" t="s">
        <v>50</v>
      </c>
      <c r="L6" s="65"/>
      <c r="M6" s="65"/>
      <c r="N6" s="65"/>
    </row>
    <row r="7" spans="1:14" ht="171" customHeight="1" thickBot="1">
      <c r="A7" s="67"/>
      <c r="B7" s="69"/>
      <c r="C7" s="72"/>
      <c r="D7" s="72"/>
      <c r="E7" s="74"/>
      <c r="F7" s="72"/>
      <c r="G7" s="74"/>
      <c r="H7" s="64"/>
      <c r="I7" s="72"/>
      <c r="J7" s="61"/>
      <c r="L7" s="35"/>
      <c r="M7" s="35"/>
      <c r="N7" s="35"/>
    </row>
    <row r="8" spans="1:14" ht="14.25" thickBot="1">
      <c r="A8" s="22">
        <v>1</v>
      </c>
      <c r="B8" s="23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30">
        <v>8</v>
      </c>
      <c r="I8" s="31">
        <v>9</v>
      </c>
      <c r="J8" s="40">
        <v>10</v>
      </c>
      <c r="L8" s="36"/>
      <c r="M8" s="36"/>
      <c r="N8" s="36"/>
    </row>
    <row r="9" spans="1:14" ht="13.5">
      <c r="A9" s="26">
        <v>1</v>
      </c>
      <c r="B9" s="3" t="s">
        <v>1</v>
      </c>
      <c r="C9" s="5">
        <v>0.1164</v>
      </c>
      <c r="D9" s="27">
        <v>262.4</v>
      </c>
      <c r="E9" s="6">
        <f>C9*D9</f>
        <v>30.54336</v>
      </c>
      <c r="F9" s="5">
        <v>18.54</v>
      </c>
      <c r="G9" s="28">
        <f>E9*F9</f>
        <v>566.2738944</v>
      </c>
      <c r="H9" s="29">
        <v>3124.6</v>
      </c>
      <c r="I9" s="33">
        <f>G9/H9</f>
        <v>0.1812308437560008</v>
      </c>
      <c r="J9" s="46" t="s">
        <v>51</v>
      </c>
      <c r="L9" s="37"/>
      <c r="M9" s="37"/>
      <c r="N9" s="36"/>
    </row>
    <row r="10" spans="1:14" ht="13.5">
      <c r="A10" s="2">
        <v>2</v>
      </c>
      <c r="B10" s="3" t="s">
        <v>2</v>
      </c>
      <c r="C10" s="5">
        <v>0.1164</v>
      </c>
      <c r="D10" s="9">
        <v>258</v>
      </c>
      <c r="E10" s="6">
        <f aca="true" t="shared" si="0" ref="E10:E53">C10*D10</f>
        <v>30.031200000000002</v>
      </c>
      <c r="F10" s="5">
        <v>18.54</v>
      </c>
      <c r="G10" s="8">
        <f>E10*F10</f>
        <v>556.778448</v>
      </c>
      <c r="H10" s="18">
        <v>3195.9</v>
      </c>
      <c r="I10" s="33">
        <f aca="true" t="shared" si="1" ref="I10:I53">G10/H10</f>
        <v>0.1742164798648268</v>
      </c>
      <c r="J10" s="46" t="s">
        <v>51</v>
      </c>
      <c r="L10" s="37"/>
      <c r="M10" s="37"/>
      <c r="N10" s="36"/>
    </row>
    <row r="11" spans="1:14" ht="13.5">
      <c r="A11" s="2">
        <v>3</v>
      </c>
      <c r="B11" s="3" t="s">
        <v>3</v>
      </c>
      <c r="C11" s="5">
        <v>0.1164</v>
      </c>
      <c r="D11" s="10">
        <v>245.3</v>
      </c>
      <c r="E11" s="6">
        <f t="shared" si="0"/>
        <v>28.552920000000004</v>
      </c>
      <c r="F11" s="5">
        <v>18.54</v>
      </c>
      <c r="G11" s="8">
        <f>E11*F11</f>
        <v>529.3711368</v>
      </c>
      <c r="H11" s="18">
        <v>3191.4</v>
      </c>
      <c r="I11" s="33">
        <f t="shared" si="1"/>
        <v>0.16587426734348562</v>
      </c>
      <c r="J11" s="46" t="s">
        <v>51</v>
      </c>
      <c r="L11" s="38"/>
      <c r="M11" s="38"/>
      <c r="N11" s="39"/>
    </row>
    <row r="12" spans="1:14" ht="13.5">
      <c r="A12" s="2">
        <v>4</v>
      </c>
      <c r="B12" s="3" t="s">
        <v>4</v>
      </c>
      <c r="C12" s="5">
        <v>0.1164</v>
      </c>
      <c r="D12" s="9">
        <v>195.7</v>
      </c>
      <c r="E12" s="6">
        <f>C12*D12</f>
        <v>22.77948</v>
      </c>
      <c r="F12" s="5">
        <v>18.54</v>
      </c>
      <c r="G12" s="8">
        <f aca="true" t="shared" si="2" ref="G12:G53">E12*F12</f>
        <v>422.33155919999996</v>
      </c>
      <c r="H12" s="18">
        <v>2522.1</v>
      </c>
      <c r="I12" s="33">
        <f t="shared" si="1"/>
        <v>0.16745234495063635</v>
      </c>
      <c r="J12" s="46" t="s">
        <v>51</v>
      </c>
      <c r="L12" s="37"/>
      <c r="M12" s="37"/>
      <c r="N12" s="36"/>
    </row>
    <row r="13" spans="1:14" ht="13.5">
      <c r="A13" s="2">
        <v>5</v>
      </c>
      <c r="B13" s="9" t="s">
        <v>5</v>
      </c>
      <c r="C13" s="5">
        <v>0.1164</v>
      </c>
      <c r="D13" s="9">
        <v>403.1</v>
      </c>
      <c r="E13" s="6">
        <f t="shared" si="0"/>
        <v>46.920840000000005</v>
      </c>
      <c r="F13" s="5">
        <v>18.54</v>
      </c>
      <c r="G13" s="8">
        <f t="shared" si="2"/>
        <v>869.9123736</v>
      </c>
      <c r="H13" s="18">
        <v>4763.7</v>
      </c>
      <c r="I13" s="33">
        <f t="shared" si="1"/>
        <v>0.18261275344795014</v>
      </c>
      <c r="J13" s="47" t="s">
        <v>51</v>
      </c>
      <c r="L13" s="37"/>
      <c r="M13" s="37"/>
      <c r="N13" s="36"/>
    </row>
    <row r="14" spans="1:17" ht="13.5">
      <c r="A14" s="2">
        <v>6</v>
      </c>
      <c r="B14" s="9" t="s">
        <v>6</v>
      </c>
      <c r="C14" s="5">
        <v>0.1164</v>
      </c>
      <c r="D14" s="9">
        <v>557.9</v>
      </c>
      <c r="E14" s="6">
        <f t="shared" si="0"/>
        <v>64.93956</v>
      </c>
      <c r="F14" s="5">
        <v>18.54</v>
      </c>
      <c r="G14" s="8">
        <f t="shared" si="2"/>
        <v>1203.9794424</v>
      </c>
      <c r="H14" s="19">
        <v>6733.8</v>
      </c>
      <c r="I14" s="33">
        <f t="shared" si="1"/>
        <v>0.17879643624699276</v>
      </c>
      <c r="J14" s="46" t="s">
        <v>51</v>
      </c>
      <c r="L14" s="37"/>
      <c r="M14" s="37"/>
      <c r="N14" s="37"/>
      <c r="O14" s="41"/>
      <c r="P14" s="41"/>
      <c r="Q14" s="41"/>
    </row>
    <row r="15" spans="1:17" ht="13.5">
      <c r="A15" s="2">
        <v>7</v>
      </c>
      <c r="B15" s="9" t="s">
        <v>7</v>
      </c>
      <c r="C15" s="5">
        <v>0.1164</v>
      </c>
      <c r="D15" s="10">
        <v>369</v>
      </c>
      <c r="E15" s="6">
        <f t="shared" si="0"/>
        <v>42.9516</v>
      </c>
      <c r="F15" s="5">
        <v>18.54</v>
      </c>
      <c r="G15" s="8">
        <f t="shared" si="2"/>
        <v>796.3226639999999</v>
      </c>
      <c r="H15" s="18">
        <v>4609.8</v>
      </c>
      <c r="I15" s="33">
        <f t="shared" si="1"/>
        <v>0.17274559937524403</v>
      </c>
      <c r="J15" s="46" t="s">
        <v>51</v>
      </c>
      <c r="L15" s="38"/>
      <c r="M15" s="38"/>
      <c r="N15" s="37"/>
      <c r="O15" s="41"/>
      <c r="P15" s="41"/>
      <c r="Q15" s="41"/>
    </row>
    <row r="16" spans="1:17" ht="13.5">
      <c r="A16" s="2">
        <v>8</v>
      </c>
      <c r="B16" s="9" t="s">
        <v>8</v>
      </c>
      <c r="C16" s="5">
        <v>0.1164</v>
      </c>
      <c r="D16" s="9">
        <v>109.9</v>
      </c>
      <c r="E16" s="6">
        <f t="shared" si="0"/>
        <v>12.79236</v>
      </c>
      <c r="F16" s="5">
        <v>18.54</v>
      </c>
      <c r="G16" s="8">
        <f t="shared" si="2"/>
        <v>237.1703544</v>
      </c>
      <c r="H16" s="18">
        <v>1512.8</v>
      </c>
      <c r="I16" s="33">
        <f t="shared" si="1"/>
        <v>0.15677574986779483</v>
      </c>
      <c r="J16" s="46" t="s">
        <v>51</v>
      </c>
      <c r="L16" s="37"/>
      <c r="M16" s="37"/>
      <c r="N16" s="37"/>
      <c r="O16" s="41"/>
      <c r="P16" s="41"/>
      <c r="Q16" s="41"/>
    </row>
    <row r="17" spans="1:17" ht="13.5">
      <c r="A17" s="2">
        <v>9</v>
      </c>
      <c r="B17" s="9" t="s">
        <v>9</v>
      </c>
      <c r="C17" s="5">
        <v>0.1164</v>
      </c>
      <c r="D17" s="9">
        <v>148</v>
      </c>
      <c r="E17" s="6">
        <f t="shared" si="0"/>
        <v>17.2272</v>
      </c>
      <c r="F17" s="5">
        <v>18.54</v>
      </c>
      <c r="G17" s="8">
        <f t="shared" si="2"/>
        <v>319.392288</v>
      </c>
      <c r="H17" s="18">
        <v>2026</v>
      </c>
      <c r="I17" s="33">
        <f t="shared" si="1"/>
        <v>0.15764673642645607</v>
      </c>
      <c r="J17" s="46" t="s">
        <v>51</v>
      </c>
      <c r="L17" s="37"/>
      <c r="M17" s="37"/>
      <c r="N17" s="37"/>
      <c r="O17" s="41"/>
      <c r="P17" s="41"/>
      <c r="Q17" s="41"/>
    </row>
    <row r="18" spans="1:17" ht="13.5">
      <c r="A18" s="2">
        <v>10</v>
      </c>
      <c r="B18" s="9" t="s">
        <v>10</v>
      </c>
      <c r="C18" s="5">
        <v>0.1164</v>
      </c>
      <c r="D18" s="9">
        <v>97.4</v>
      </c>
      <c r="E18" s="6">
        <f t="shared" si="0"/>
        <v>11.33736</v>
      </c>
      <c r="F18" s="5">
        <v>18.54</v>
      </c>
      <c r="G18" s="8">
        <f t="shared" si="2"/>
        <v>210.1946544</v>
      </c>
      <c r="H18" s="18">
        <v>1281</v>
      </c>
      <c r="I18" s="33">
        <f t="shared" si="1"/>
        <v>0.16408638126463698</v>
      </c>
      <c r="J18" s="46" t="s">
        <v>51</v>
      </c>
      <c r="L18" s="37"/>
      <c r="M18" s="37"/>
      <c r="N18" s="37"/>
      <c r="O18" s="41"/>
      <c r="P18" s="41"/>
      <c r="Q18" s="41"/>
    </row>
    <row r="19" spans="1:17" ht="13.5">
      <c r="A19" s="2">
        <v>11</v>
      </c>
      <c r="B19" s="9" t="s">
        <v>11</v>
      </c>
      <c r="C19" s="5">
        <v>0.1164</v>
      </c>
      <c r="D19" s="9">
        <v>97.8</v>
      </c>
      <c r="E19" s="6">
        <f t="shared" si="0"/>
        <v>11.38392</v>
      </c>
      <c r="F19" s="5">
        <v>18.54</v>
      </c>
      <c r="G19" s="8">
        <f t="shared" si="2"/>
        <v>211.05787679999997</v>
      </c>
      <c r="H19" s="18">
        <v>1265.9</v>
      </c>
      <c r="I19" s="33">
        <f t="shared" si="1"/>
        <v>0.16672555241330275</v>
      </c>
      <c r="J19" s="46" t="s">
        <v>51</v>
      </c>
      <c r="L19" s="37"/>
      <c r="M19" s="37"/>
      <c r="N19" s="37"/>
      <c r="O19" s="41"/>
      <c r="P19" s="41"/>
      <c r="Q19" s="41"/>
    </row>
    <row r="20" spans="1:17" ht="13.5">
      <c r="A20" s="2">
        <v>12</v>
      </c>
      <c r="B20" s="9" t="s">
        <v>12</v>
      </c>
      <c r="C20" s="5">
        <v>0.1164</v>
      </c>
      <c r="D20" s="9">
        <v>246</v>
      </c>
      <c r="E20" s="6">
        <f t="shared" si="0"/>
        <v>28.6344</v>
      </c>
      <c r="F20" s="5">
        <v>18.54</v>
      </c>
      <c r="G20" s="8">
        <f t="shared" si="2"/>
        <v>530.881776</v>
      </c>
      <c r="H20" s="18">
        <v>3336.7</v>
      </c>
      <c r="I20" s="33">
        <f t="shared" si="1"/>
        <v>0.15910383792369706</v>
      </c>
      <c r="J20" s="46" t="s">
        <v>51</v>
      </c>
      <c r="L20" s="37"/>
      <c r="M20" s="37"/>
      <c r="N20" s="37"/>
      <c r="O20" s="41"/>
      <c r="P20" s="41"/>
      <c r="Q20" s="41"/>
    </row>
    <row r="21" spans="1:17" ht="13.5">
      <c r="A21" s="2">
        <v>13</v>
      </c>
      <c r="B21" s="9" t="s">
        <v>13</v>
      </c>
      <c r="C21" s="5">
        <v>0.1164</v>
      </c>
      <c r="D21" s="10">
        <v>144.6</v>
      </c>
      <c r="E21" s="6">
        <f t="shared" si="0"/>
        <v>16.83144</v>
      </c>
      <c r="F21" s="5">
        <v>18.54</v>
      </c>
      <c r="G21" s="8">
        <f t="shared" si="2"/>
        <v>312.0548976</v>
      </c>
      <c r="H21" s="18">
        <v>1985.3</v>
      </c>
      <c r="I21" s="33">
        <f t="shared" si="1"/>
        <v>0.15718274195335719</v>
      </c>
      <c r="J21" s="46" t="s">
        <v>51</v>
      </c>
      <c r="L21" s="38"/>
      <c r="M21" s="38"/>
      <c r="N21" s="38"/>
      <c r="O21" s="41"/>
      <c r="P21" s="41"/>
      <c r="Q21" s="41"/>
    </row>
    <row r="22" spans="1:17" ht="13.5">
      <c r="A22" s="2">
        <v>14</v>
      </c>
      <c r="B22" s="9" t="s">
        <v>14</v>
      </c>
      <c r="C22" s="5">
        <v>0.1164</v>
      </c>
      <c r="D22" s="9">
        <v>146.4</v>
      </c>
      <c r="E22" s="6">
        <f t="shared" si="0"/>
        <v>17.040960000000002</v>
      </c>
      <c r="F22" s="5">
        <v>18.54</v>
      </c>
      <c r="G22" s="8">
        <f t="shared" si="2"/>
        <v>315.9393984</v>
      </c>
      <c r="H22" s="18">
        <v>2000.2</v>
      </c>
      <c r="I22" s="33">
        <f t="shared" si="1"/>
        <v>0.15795390380961905</v>
      </c>
      <c r="J22" s="46" t="s">
        <v>51</v>
      </c>
      <c r="L22" s="37"/>
      <c r="M22" s="37"/>
      <c r="N22" s="37"/>
      <c r="O22" s="41"/>
      <c r="P22" s="41"/>
      <c r="Q22" s="41"/>
    </row>
    <row r="23" spans="1:17" ht="13.5">
      <c r="A23" s="2">
        <v>15</v>
      </c>
      <c r="B23" s="9" t="s">
        <v>16</v>
      </c>
      <c r="C23" s="5">
        <v>0.1164</v>
      </c>
      <c r="D23" s="9">
        <v>200</v>
      </c>
      <c r="E23" s="6">
        <f t="shared" si="0"/>
        <v>23.28</v>
      </c>
      <c r="F23" s="5">
        <v>18.54</v>
      </c>
      <c r="G23" s="8">
        <f t="shared" si="2"/>
        <v>431.6112</v>
      </c>
      <c r="H23" s="18">
        <v>2484</v>
      </c>
      <c r="I23" s="33">
        <f t="shared" si="1"/>
        <v>0.17375652173913042</v>
      </c>
      <c r="J23" s="46" t="s">
        <v>51</v>
      </c>
      <c r="L23" s="37"/>
      <c r="M23" s="37"/>
      <c r="N23" s="37"/>
      <c r="O23" s="41"/>
      <c r="P23" s="41"/>
      <c r="Q23" s="41"/>
    </row>
    <row r="24" spans="1:17" ht="13.5">
      <c r="A24" s="2">
        <v>16</v>
      </c>
      <c r="B24" s="9" t="s">
        <v>17</v>
      </c>
      <c r="C24" s="5">
        <v>0.1164</v>
      </c>
      <c r="D24" s="9">
        <v>196.1</v>
      </c>
      <c r="E24" s="6">
        <f t="shared" si="0"/>
        <v>22.82604</v>
      </c>
      <c r="F24" s="5">
        <v>18.54</v>
      </c>
      <c r="G24" s="8">
        <f t="shared" si="2"/>
        <v>423.19478159999994</v>
      </c>
      <c r="H24" s="18">
        <v>2542.3</v>
      </c>
      <c r="I24" s="33">
        <f t="shared" si="1"/>
        <v>0.16646138598906499</v>
      </c>
      <c r="J24" s="46" t="s">
        <v>51</v>
      </c>
      <c r="L24" s="37"/>
      <c r="M24" s="37"/>
      <c r="N24" s="37"/>
      <c r="O24" s="41"/>
      <c r="P24" s="41"/>
      <c r="Q24" s="41"/>
    </row>
    <row r="25" spans="1:17" ht="13.5">
      <c r="A25" s="2">
        <v>17</v>
      </c>
      <c r="B25" s="9" t="s">
        <v>18</v>
      </c>
      <c r="C25" s="5">
        <v>0.1164</v>
      </c>
      <c r="D25" s="9">
        <v>192.2</v>
      </c>
      <c r="E25" s="6">
        <f t="shared" si="0"/>
        <v>22.37208</v>
      </c>
      <c r="F25" s="5">
        <v>18.54</v>
      </c>
      <c r="G25" s="8">
        <f t="shared" si="2"/>
        <v>414.7783632</v>
      </c>
      <c r="H25" s="18">
        <v>2539.3</v>
      </c>
      <c r="I25" s="33">
        <f t="shared" si="1"/>
        <v>0.1633435841373607</v>
      </c>
      <c r="J25" s="46" t="s">
        <v>51</v>
      </c>
      <c r="L25" s="37"/>
      <c r="M25" s="37"/>
      <c r="N25" s="37"/>
      <c r="O25" s="41"/>
      <c r="P25" s="41"/>
      <c r="Q25" s="41"/>
    </row>
    <row r="26" spans="1:17" ht="13.5">
      <c r="A26" s="2">
        <v>18</v>
      </c>
      <c r="B26" s="9" t="s">
        <v>19</v>
      </c>
      <c r="C26" s="5">
        <v>0.1164</v>
      </c>
      <c r="D26" s="9">
        <v>146.4</v>
      </c>
      <c r="E26" s="6">
        <f t="shared" si="0"/>
        <v>17.040960000000002</v>
      </c>
      <c r="F26" s="5">
        <v>18.54</v>
      </c>
      <c r="G26" s="8">
        <f t="shared" si="2"/>
        <v>315.9393984</v>
      </c>
      <c r="H26" s="18">
        <v>2017.7</v>
      </c>
      <c r="I26" s="33">
        <f t="shared" si="1"/>
        <v>0.15658393140704763</v>
      </c>
      <c r="J26" s="46" t="s">
        <v>51</v>
      </c>
      <c r="L26" s="37"/>
      <c r="M26" s="37"/>
      <c r="N26" s="37"/>
      <c r="O26" s="41"/>
      <c r="P26" s="41"/>
      <c r="Q26" s="41"/>
    </row>
    <row r="27" spans="1:17" ht="13.5">
      <c r="A27" s="2">
        <v>19</v>
      </c>
      <c r="B27" s="9" t="s">
        <v>20</v>
      </c>
      <c r="C27" s="5">
        <v>0.01698</v>
      </c>
      <c r="D27" s="9">
        <v>241.4</v>
      </c>
      <c r="E27" s="6">
        <f t="shared" si="0"/>
        <v>4.098972</v>
      </c>
      <c r="F27" s="5">
        <v>18.54</v>
      </c>
      <c r="G27" s="8">
        <f t="shared" si="2"/>
        <v>75.99494087999999</v>
      </c>
      <c r="H27" s="18">
        <v>2785.5</v>
      </c>
      <c r="I27" s="33">
        <f t="shared" si="1"/>
        <v>0.027282333828756052</v>
      </c>
      <c r="J27" s="46" t="s">
        <v>47</v>
      </c>
      <c r="L27" s="37"/>
      <c r="M27" s="37"/>
      <c r="N27" s="37"/>
      <c r="O27" s="41"/>
      <c r="P27" s="41"/>
      <c r="Q27" s="41"/>
    </row>
    <row r="28" spans="1:17" ht="13.5">
      <c r="A28" s="2">
        <v>20</v>
      </c>
      <c r="B28" s="9" t="s">
        <v>21</v>
      </c>
      <c r="C28" s="5">
        <v>0.1164</v>
      </c>
      <c r="D28" s="9">
        <v>195</v>
      </c>
      <c r="E28" s="6">
        <f t="shared" si="0"/>
        <v>22.698</v>
      </c>
      <c r="F28" s="5">
        <v>18.54</v>
      </c>
      <c r="G28" s="8">
        <f t="shared" si="2"/>
        <v>420.82092</v>
      </c>
      <c r="H28" s="18">
        <v>2557.5</v>
      </c>
      <c r="I28" s="33">
        <f t="shared" si="1"/>
        <v>0.16454385923753664</v>
      </c>
      <c r="J28" s="47" t="s">
        <v>51</v>
      </c>
      <c r="L28" s="37"/>
      <c r="M28" s="37"/>
      <c r="N28" s="37"/>
      <c r="O28" s="41"/>
      <c r="P28" s="41"/>
      <c r="Q28" s="41"/>
    </row>
    <row r="29" spans="1:17" ht="13.5">
      <c r="A29" s="2">
        <v>21</v>
      </c>
      <c r="B29" s="9" t="s">
        <v>22</v>
      </c>
      <c r="C29" s="5">
        <v>0.01698</v>
      </c>
      <c r="D29" s="9">
        <v>264.2</v>
      </c>
      <c r="E29" s="6">
        <f t="shared" si="0"/>
        <v>4.486115999999999</v>
      </c>
      <c r="F29" s="5">
        <v>18.54</v>
      </c>
      <c r="G29" s="8">
        <f t="shared" si="2"/>
        <v>83.17259063999998</v>
      </c>
      <c r="H29" s="18">
        <v>3354.4</v>
      </c>
      <c r="I29" s="33">
        <f t="shared" si="1"/>
        <v>0.024795072334843783</v>
      </c>
      <c r="J29" s="46" t="s">
        <v>47</v>
      </c>
      <c r="L29" s="38"/>
      <c r="M29" s="38"/>
      <c r="N29" s="38"/>
      <c r="O29" s="41"/>
      <c r="P29" s="41"/>
      <c r="Q29" s="41"/>
    </row>
    <row r="30" spans="1:17" ht="13.5">
      <c r="A30" s="2">
        <v>22</v>
      </c>
      <c r="B30" s="9" t="s">
        <v>23</v>
      </c>
      <c r="C30" s="5">
        <v>0.1164</v>
      </c>
      <c r="D30" s="9">
        <v>111.3</v>
      </c>
      <c r="E30" s="6">
        <f t="shared" si="0"/>
        <v>12.95532</v>
      </c>
      <c r="F30" s="5">
        <v>18.54</v>
      </c>
      <c r="G30" s="8">
        <f t="shared" si="2"/>
        <v>240.1916328</v>
      </c>
      <c r="H30" s="18">
        <v>1510.8</v>
      </c>
      <c r="I30" s="33">
        <f t="shared" si="1"/>
        <v>0.15898307704527403</v>
      </c>
      <c r="J30" s="47" t="s">
        <v>51</v>
      </c>
      <c r="L30" s="37"/>
      <c r="M30" s="37"/>
      <c r="N30" s="37"/>
      <c r="O30" s="41"/>
      <c r="P30" s="41"/>
      <c r="Q30" s="41"/>
    </row>
    <row r="31" spans="1:17" ht="13.5">
      <c r="A31" s="2">
        <v>23</v>
      </c>
      <c r="B31" s="9" t="s">
        <v>24</v>
      </c>
      <c r="C31" s="5">
        <v>0.1164</v>
      </c>
      <c r="D31" s="9">
        <v>169</v>
      </c>
      <c r="E31" s="6">
        <f t="shared" si="0"/>
        <v>19.6716</v>
      </c>
      <c r="F31" s="5">
        <v>18.54</v>
      </c>
      <c r="G31" s="8">
        <f t="shared" si="2"/>
        <v>364.71146400000003</v>
      </c>
      <c r="H31" s="18">
        <v>1984.5</v>
      </c>
      <c r="I31" s="33">
        <f t="shared" si="1"/>
        <v>0.18378002721088438</v>
      </c>
      <c r="J31" s="46" t="s">
        <v>51</v>
      </c>
      <c r="L31" s="37"/>
      <c r="M31" s="37"/>
      <c r="N31" s="37"/>
      <c r="O31" s="41"/>
      <c r="P31" s="41"/>
      <c r="Q31" s="41"/>
    </row>
    <row r="32" spans="1:17" ht="13.5">
      <c r="A32" s="2">
        <v>24</v>
      </c>
      <c r="B32" s="9" t="s">
        <v>25</v>
      </c>
      <c r="C32" s="5">
        <v>0.1164</v>
      </c>
      <c r="D32" s="9">
        <v>166.4</v>
      </c>
      <c r="E32" s="6">
        <f t="shared" si="0"/>
        <v>19.36896</v>
      </c>
      <c r="F32" s="5">
        <v>18.54</v>
      </c>
      <c r="G32" s="8">
        <f t="shared" si="2"/>
        <v>359.1005184</v>
      </c>
      <c r="H32" s="18">
        <v>1985.2</v>
      </c>
      <c r="I32" s="33">
        <f t="shared" si="1"/>
        <v>0.1808888365907717</v>
      </c>
      <c r="J32" s="46" t="s">
        <v>51</v>
      </c>
      <c r="L32" s="38"/>
      <c r="M32" s="38"/>
      <c r="N32" s="38"/>
      <c r="O32" s="41"/>
      <c r="P32" s="41"/>
      <c r="Q32" s="41"/>
    </row>
    <row r="33" spans="1:17" ht="13.5">
      <c r="A33" s="2">
        <v>25</v>
      </c>
      <c r="B33" s="9" t="s">
        <v>26</v>
      </c>
      <c r="C33" s="5">
        <v>0.1164</v>
      </c>
      <c r="D33" s="9">
        <v>110.1</v>
      </c>
      <c r="E33" s="6">
        <f t="shared" si="0"/>
        <v>12.81564</v>
      </c>
      <c r="F33" s="5">
        <v>18.54</v>
      </c>
      <c r="G33" s="8">
        <f t="shared" si="2"/>
        <v>237.6019656</v>
      </c>
      <c r="H33" s="18">
        <v>1539.2</v>
      </c>
      <c r="I33" s="33">
        <f t="shared" si="1"/>
        <v>0.1543671813929314</v>
      </c>
      <c r="J33" s="46" t="s">
        <v>51</v>
      </c>
      <c r="L33" s="37"/>
      <c r="M33" s="37"/>
      <c r="N33" s="37"/>
      <c r="O33" s="41"/>
      <c r="P33" s="41"/>
      <c r="Q33" s="41"/>
    </row>
    <row r="34" spans="1:17" ht="13.5">
      <c r="A34" s="2">
        <v>26</v>
      </c>
      <c r="B34" s="9" t="s">
        <v>27</v>
      </c>
      <c r="C34" s="5">
        <v>0.1164</v>
      </c>
      <c r="D34" s="9">
        <v>237.2</v>
      </c>
      <c r="E34" s="6">
        <f t="shared" si="0"/>
        <v>27.61008</v>
      </c>
      <c r="F34" s="5">
        <v>18.54</v>
      </c>
      <c r="G34" s="8">
        <f t="shared" si="2"/>
        <v>511.89088319999996</v>
      </c>
      <c r="H34" s="18">
        <v>3176.1</v>
      </c>
      <c r="I34" s="33">
        <f t="shared" si="1"/>
        <v>0.1611696367242845</v>
      </c>
      <c r="J34" s="46" t="s">
        <v>51</v>
      </c>
      <c r="L34" s="37"/>
      <c r="M34" s="37"/>
      <c r="N34" s="37"/>
      <c r="O34" s="41"/>
      <c r="P34" s="41"/>
      <c r="Q34" s="41"/>
    </row>
    <row r="35" spans="1:17" ht="13.5">
      <c r="A35" s="2">
        <v>27</v>
      </c>
      <c r="B35" s="9" t="s">
        <v>28</v>
      </c>
      <c r="C35" s="5">
        <v>0.01698</v>
      </c>
      <c r="D35" s="9">
        <v>420</v>
      </c>
      <c r="E35" s="6">
        <f t="shared" si="0"/>
        <v>7.1316</v>
      </c>
      <c r="F35" s="5">
        <v>18.54</v>
      </c>
      <c r="G35" s="8">
        <f t="shared" si="2"/>
        <v>132.219864</v>
      </c>
      <c r="H35" s="18">
        <v>4381.1</v>
      </c>
      <c r="I35" s="33">
        <f t="shared" si="1"/>
        <v>0.030179604208988606</v>
      </c>
      <c r="J35" s="46" t="s">
        <v>47</v>
      </c>
      <c r="L35" s="37"/>
      <c r="M35" s="37"/>
      <c r="N35" s="37"/>
      <c r="O35" s="41"/>
      <c r="P35" s="41"/>
      <c r="Q35" s="41"/>
    </row>
    <row r="36" spans="1:17" ht="13.5">
      <c r="A36" s="2">
        <v>28</v>
      </c>
      <c r="B36" s="9" t="s">
        <v>29</v>
      </c>
      <c r="C36" s="5">
        <v>0.1164</v>
      </c>
      <c r="D36" s="9">
        <v>110.2</v>
      </c>
      <c r="E36" s="6">
        <f t="shared" si="0"/>
        <v>12.82728</v>
      </c>
      <c r="F36" s="5">
        <v>18.54</v>
      </c>
      <c r="G36" s="8">
        <f t="shared" si="2"/>
        <v>237.81777119999998</v>
      </c>
      <c r="H36" s="18">
        <v>1498.5</v>
      </c>
      <c r="I36" s="33">
        <f t="shared" si="1"/>
        <v>0.15870388468468466</v>
      </c>
      <c r="J36" s="47" t="s">
        <v>51</v>
      </c>
      <c r="L36" s="37"/>
      <c r="M36" s="37"/>
      <c r="N36" s="37"/>
      <c r="O36" s="41"/>
      <c r="P36" s="41"/>
      <c r="Q36" s="41"/>
    </row>
    <row r="37" spans="1:17" ht="13.5">
      <c r="A37" s="2">
        <v>29</v>
      </c>
      <c r="B37" s="11" t="s">
        <v>30</v>
      </c>
      <c r="C37" s="5">
        <v>0.1164</v>
      </c>
      <c r="D37" s="9">
        <v>175.7</v>
      </c>
      <c r="E37" s="6">
        <f t="shared" si="0"/>
        <v>20.45148</v>
      </c>
      <c r="F37" s="5">
        <v>18.54</v>
      </c>
      <c r="G37" s="8">
        <f t="shared" si="2"/>
        <v>379.1704392</v>
      </c>
      <c r="H37" s="18">
        <v>1926.2</v>
      </c>
      <c r="I37" s="33">
        <f t="shared" si="1"/>
        <v>0.19684894569618938</v>
      </c>
      <c r="J37" s="46" t="s">
        <v>51</v>
      </c>
      <c r="L37" s="37"/>
      <c r="M37" s="37"/>
      <c r="N37" s="37"/>
      <c r="O37" s="41"/>
      <c r="P37" s="41"/>
      <c r="Q37" s="41"/>
    </row>
    <row r="38" spans="1:17" ht="13.5">
      <c r="A38" s="7">
        <v>30</v>
      </c>
      <c r="B38" s="9" t="s">
        <v>31</v>
      </c>
      <c r="C38" s="5">
        <v>0.01698</v>
      </c>
      <c r="D38" s="11">
        <v>182.3</v>
      </c>
      <c r="E38" s="6">
        <f t="shared" si="0"/>
        <v>3.095454</v>
      </c>
      <c r="F38" s="5">
        <v>18.54</v>
      </c>
      <c r="G38" s="12">
        <f t="shared" si="2"/>
        <v>57.389717160000004</v>
      </c>
      <c r="H38" s="20">
        <v>1935.5</v>
      </c>
      <c r="I38" s="33">
        <f t="shared" si="1"/>
        <v>0.029651106773443556</v>
      </c>
      <c r="J38" s="46" t="s">
        <v>47</v>
      </c>
      <c r="L38" s="42"/>
      <c r="M38" s="42"/>
      <c r="N38" s="42"/>
      <c r="O38" s="41"/>
      <c r="P38" s="41"/>
      <c r="Q38" s="41"/>
    </row>
    <row r="39" spans="1:17" ht="13.5">
      <c r="A39" s="57">
        <v>31</v>
      </c>
      <c r="B39" s="9" t="s">
        <v>45</v>
      </c>
      <c r="C39" s="5">
        <v>0.1164</v>
      </c>
      <c r="D39" s="9">
        <v>384.6</v>
      </c>
      <c r="E39" s="6">
        <f t="shared" si="0"/>
        <v>44.76744</v>
      </c>
      <c r="F39" s="5">
        <v>18.54</v>
      </c>
      <c r="G39" s="8">
        <f t="shared" si="2"/>
        <v>829.9883376</v>
      </c>
      <c r="H39" s="18">
        <v>1169.2</v>
      </c>
      <c r="I39" s="33">
        <f t="shared" si="1"/>
        <v>0.7098771276086213</v>
      </c>
      <c r="J39" s="47" t="s">
        <v>51</v>
      </c>
      <c r="L39" s="37"/>
      <c r="M39" s="37"/>
      <c r="N39" s="37"/>
      <c r="O39" s="41"/>
      <c r="P39" s="41"/>
      <c r="Q39" s="41"/>
    </row>
    <row r="40" spans="1:17" ht="13.5">
      <c r="A40" s="58"/>
      <c r="B40" s="9" t="s">
        <v>46</v>
      </c>
      <c r="C40" s="5">
        <v>0.1164</v>
      </c>
      <c r="D40" s="9">
        <v>65.5</v>
      </c>
      <c r="E40" s="6">
        <f t="shared" si="0"/>
        <v>7.6242</v>
      </c>
      <c r="F40" s="5">
        <v>18.54</v>
      </c>
      <c r="G40" s="8">
        <f t="shared" si="2"/>
        <v>141.352668</v>
      </c>
      <c r="H40" s="18">
        <v>718.4</v>
      </c>
      <c r="I40" s="33">
        <f t="shared" si="1"/>
        <v>0.19676039532293987</v>
      </c>
      <c r="J40" s="46" t="s">
        <v>51</v>
      </c>
      <c r="L40" s="37"/>
      <c r="M40" s="37"/>
      <c r="N40" s="37"/>
      <c r="O40" s="41"/>
      <c r="P40" s="41"/>
      <c r="Q40" s="41"/>
    </row>
    <row r="41" spans="1:17" ht="13.5">
      <c r="A41" s="50">
        <v>32</v>
      </c>
      <c r="B41" s="9" t="s">
        <v>32</v>
      </c>
      <c r="C41" s="5">
        <v>0.1164</v>
      </c>
      <c r="D41" s="9">
        <v>157.6</v>
      </c>
      <c r="E41" s="6">
        <f t="shared" si="0"/>
        <v>18.34464</v>
      </c>
      <c r="F41" s="5">
        <v>18.54</v>
      </c>
      <c r="G41" s="8">
        <f t="shared" si="2"/>
        <v>340.10962559999996</v>
      </c>
      <c r="H41" s="18">
        <v>1763.7</v>
      </c>
      <c r="I41" s="33">
        <f t="shared" si="1"/>
        <v>0.19283870590236432</v>
      </c>
      <c r="J41" s="46" t="s">
        <v>51</v>
      </c>
      <c r="L41" s="37"/>
      <c r="M41" s="37"/>
      <c r="N41" s="37"/>
      <c r="O41" s="41"/>
      <c r="P41" s="41"/>
      <c r="Q41" s="41"/>
    </row>
    <row r="42" spans="1:17" ht="13.5">
      <c r="A42" s="2">
        <v>33</v>
      </c>
      <c r="B42" s="9" t="s">
        <v>33</v>
      </c>
      <c r="C42" s="5">
        <v>0.1164</v>
      </c>
      <c r="D42" s="9">
        <v>180.6</v>
      </c>
      <c r="E42" s="6">
        <f t="shared" si="0"/>
        <v>21.02184</v>
      </c>
      <c r="F42" s="5">
        <v>18.54</v>
      </c>
      <c r="G42" s="8">
        <f t="shared" si="2"/>
        <v>389.7449136</v>
      </c>
      <c r="H42" s="18">
        <v>1897.6</v>
      </c>
      <c r="I42" s="33">
        <f t="shared" si="1"/>
        <v>0.20538833979763915</v>
      </c>
      <c r="J42" s="46" t="s">
        <v>51</v>
      </c>
      <c r="L42" s="37"/>
      <c r="M42" s="37"/>
      <c r="N42" s="37"/>
      <c r="O42" s="41"/>
      <c r="P42" s="41"/>
      <c r="Q42" s="41"/>
    </row>
    <row r="43" spans="1:17" ht="13.5">
      <c r="A43" s="2">
        <v>34</v>
      </c>
      <c r="B43" s="9" t="s">
        <v>34</v>
      </c>
      <c r="C43" s="5">
        <v>0.1164</v>
      </c>
      <c r="D43" s="9">
        <v>158.6</v>
      </c>
      <c r="E43" s="6">
        <f t="shared" si="0"/>
        <v>18.46104</v>
      </c>
      <c r="F43" s="5">
        <v>18.54</v>
      </c>
      <c r="G43" s="8">
        <f t="shared" si="2"/>
        <v>342.2676816</v>
      </c>
      <c r="H43" s="18">
        <v>1773.3</v>
      </c>
      <c r="I43" s="33">
        <f t="shared" si="1"/>
        <v>0.19301171916765353</v>
      </c>
      <c r="J43" s="46" t="s">
        <v>51</v>
      </c>
      <c r="L43" s="37"/>
      <c r="M43" s="37"/>
      <c r="N43" s="37"/>
      <c r="O43" s="41"/>
      <c r="P43" s="41"/>
      <c r="Q43" s="41"/>
    </row>
    <row r="44" spans="1:17" ht="13.5">
      <c r="A44" s="2">
        <v>35</v>
      </c>
      <c r="B44" s="9" t="s">
        <v>52</v>
      </c>
      <c r="C44" s="5">
        <v>0.01698</v>
      </c>
      <c r="D44" s="51">
        <v>215.1</v>
      </c>
      <c r="E44" s="52">
        <f t="shared" si="0"/>
        <v>3.652398</v>
      </c>
      <c r="F44" s="5">
        <v>18.54</v>
      </c>
      <c r="G44" s="53">
        <f t="shared" si="2"/>
        <v>67.71545891999999</v>
      </c>
      <c r="H44" s="54">
        <v>3291.3</v>
      </c>
      <c r="I44" s="55">
        <f t="shared" si="1"/>
        <v>0.02057407678424938</v>
      </c>
      <c r="J44" s="56" t="s">
        <v>47</v>
      </c>
      <c r="L44" s="37"/>
      <c r="M44" s="37"/>
      <c r="N44" s="37"/>
      <c r="O44" s="41"/>
      <c r="P44" s="41"/>
      <c r="Q44" s="41"/>
    </row>
    <row r="45" spans="1:17" ht="13.5">
      <c r="A45" s="2">
        <v>36</v>
      </c>
      <c r="B45" s="9" t="s">
        <v>35</v>
      </c>
      <c r="C45" s="5">
        <v>0.01698</v>
      </c>
      <c r="D45" s="9">
        <v>267.2</v>
      </c>
      <c r="E45" s="6">
        <f t="shared" si="0"/>
        <v>4.537056</v>
      </c>
      <c r="F45" s="5">
        <v>18.54</v>
      </c>
      <c r="G45" s="8">
        <f t="shared" si="2"/>
        <v>84.11701824</v>
      </c>
      <c r="H45" s="18">
        <v>3374.8</v>
      </c>
      <c r="I45" s="33">
        <f t="shared" si="1"/>
        <v>0.024925037999288843</v>
      </c>
      <c r="J45" s="46" t="s">
        <v>47</v>
      </c>
      <c r="L45" s="37"/>
      <c r="M45" s="37"/>
      <c r="N45" s="37"/>
      <c r="O45" s="41"/>
      <c r="P45" s="41"/>
      <c r="Q45" s="41"/>
    </row>
    <row r="46" spans="1:17" ht="13.5">
      <c r="A46" s="2">
        <v>37</v>
      </c>
      <c r="B46" s="9" t="s">
        <v>36</v>
      </c>
      <c r="C46" s="5">
        <v>0.01698</v>
      </c>
      <c r="D46" s="9">
        <v>263</v>
      </c>
      <c r="E46" s="6">
        <f t="shared" si="0"/>
        <v>4.465739999999999</v>
      </c>
      <c r="F46" s="5">
        <v>18.54</v>
      </c>
      <c r="G46" s="8">
        <f t="shared" si="2"/>
        <v>82.79481959999998</v>
      </c>
      <c r="H46" s="18">
        <v>3344.8</v>
      </c>
      <c r="I46" s="33">
        <f t="shared" si="1"/>
        <v>0.024753294546759144</v>
      </c>
      <c r="J46" s="47" t="s">
        <v>47</v>
      </c>
      <c r="L46" s="37"/>
      <c r="M46" s="37"/>
      <c r="N46" s="37"/>
      <c r="O46" s="41"/>
      <c r="P46" s="41"/>
      <c r="Q46" s="41"/>
    </row>
    <row r="47" spans="1:17" ht="13.5">
      <c r="A47" s="2">
        <v>38</v>
      </c>
      <c r="B47" s="9" t="s">
        <v>37</v>
      </c>
      <c r="C47" s="5">
        <v>0.01698</v>
      </c>
      <c r="D47" s="10">
        <v>272.6</v>
      </c>
      <c r="E47" s="6">
        <f t="shared" si="0"/>
        <v>4.628748</v>
      </c>
      <c r="F47" s="5">
        <v>18.54</v>
      </c>
      <c r="G47" s="8">
        <f t="shared" si="2"/>
        <v>85.81698791999999</v>
      </c>
      <c r="H47" s="18">
        <v>3136.3</v>
      </c>
      <c r="I47" s="33">
        <f t="shared" si="1"/>
        <v>0.02736249335841596</v>
      </c>
      <c r="J47" s="47" t="s">
        <v>47</v>
      </c>
      <c r="L47" s="38"/>
      <c r="M47" s="38"/>
      <c r="N47" s="37"/>
      <c r="O47" s="41"/>
      <c r="P47" s="41"/>
      <c r="Q47" s="41"/>
    </row>
    <row r="48" spans="1:17" ht="13.5">
      <c r="A48" s="2">
        <v>39</v>
      </c>
      <c r="B48" s="9" t="s">
        <v>38</v>
      </c>
      <c r="C48" s="5">
        <v>0.1164</v>
      </c>
      <c r="D48" s="9">
        <v>145.6</v>
      </c>
      <c r="E48" s="6">
        <f t="shared" si="0"/>
        <v>16.94784</v>
      </c>
      <c r="F48" s="5">
        <v>18.54</v>
      </c>
      <c r="G48" s="8">
        <f t="shared" si="2"/>
        <v>314.2129536</v>
      </c>
      <c r="H48" s="18">
        <v>2039.9</v>
      </c>
      <c r="I48" s="33">
        <f t="shared" si="1"/>
        <v>0.15403350830923082</v>
      </c>
      <c r="J48" s="47" t="s">
        <v>51</v>
      </c>
      <c r="L48" s="37"/>
      <c r="M48" s="37"/>
      <c r="N48" s="37"/>
      <c r="O48" s="41"/>
      <c r="P48" s="41"/>
      <c r="Q48" s="41"/>
    </row>
    <row r="49" spans="1:17" ht="13.5">
      <c r="A49" s="2">
        <v>40</v>
      </c>
      <c r="B49" s="9" t="s">
        <v>39</v>
      </c>
      <c r="C49" s="5">
        <v>0.1164</v>
      </c>
      <c r="D49" s="9">
        <v>111</v>
      </c>
      <c r="E49" s="6">
        <f t="shared" si="0"/>
        <v>12.9204</v>
      </c>
      <c r="F49" s="5">
        <v>18.54</v>
      </c>
      <c r="G49" s="8">
        <f t="shared" si="2"/>
        <v>239.544216</v>
      </c>
      <c r="H49" s="18">
        <v>1528.4</v>
      </c>
      <c r="I49" s="33">
        <f t="shared" si="1"/>
        <v>0.15672874640146559</v>
      </c>
      <c r="J49" s="46" t="s">
        <v>51</v>
      </c>
      <c r="L49" s="37"/>
      <c r="M49" s="37"/>
      <c r="N49" s="37"/>
      <c r="O49" s="41"/>
      <c r="P49" s="41"/>
      <c r="Q49" s="41"/>
    </row>
    <row r="50" spans="1:17" ht="13.5">
      <c r="A50" s="2">
        <v>41</v>
      </c>
      <c r="B50" s="9" t="s">
        <v>40</v>
      </c>
      <c r="C50" s="5">
        <v>0.1164</v>
      </c>
      <c r="D50" s="9">
        <v>192.7</v>
      </c>
      <c r="E50" s="6">
        <f t="shared" si="0"/>
        <v>22.43028</v>
      </c>
      <c r="F50" s="5">
        <v>18.54</v>
      </c>
      <c r="G50" s="8">
        <f t="shared" si="2"/>
        <v>415.8573912</v>
      </c>
      <c r="H50" s="18">
        <v>2563.1</v>
      </c>
      <c r="I50" s="33">
        <f t="shared" si="1"/>
        <v>0.1622478214661933</v>
      </c>
      <c r="J50" s="46" t="s">
        <v>51</v>
      </c>
      <c r="L50" s="38"/>
      <c r="M50" s="38"/>
      <c r="N50" s="38"/>
      <c r="O50" s="41"/>
      <c r="P50" s="41"/>
      <c r="Q50" s="41"/>
    </row>
    <row r="51" spans="1:17" ht="13.5">
      <c r="A51" s="2">
        <v>42</v>
      </c>
      <c r="B51" s="9" t="s">
        <v>41</v>
      </c>
      <c r="C51" s="5">
        <v>0.1164</v>
      </c>
      <c r="D51" s="9">
        <v>473</v>
      </c>
      <c r="E51" s="6">
        <f t="shared" si="0"/>
        <v>55.0572</v>
      </c>
      <c r="F51" s="5">
        <v>18.54</v>
      </c>
      <c r="G51" s="8">
        <f t="shared" si="2"/>
        <v>1020.760488</v>
      </c>
      <c r="H51" s="18">
        <v>4678.9</v>
      </c>
      <c r="I51" s="33">
        <f t="shared" si="1"/>
        <v>0.21816249289362885</v>
      </c>
      <c r="J51" s="46" t="s">
        <v>51</v>
      </c>
      <c r="L51" s="37"/>
      <c r="M51" s="37"/>
      <c r="N51" s="37"/>
      <c r="O51" s="41"/>
      <c r="P51" s="41"/>
      <c r="Q51" s="41"/>
    </row>
    <row r="52" spans="1:17" ht="13.5">
      <c r="A52" s="2">
        <v>43</v>
      </c>
      <c r="B52" s="9" t="s">
        <v>42</v>
      </c>
      <c r="C52" s="5">
        <v>0.1164</v>
      </c>
      <c r="D52" s="9">
        <v>107</v>
      </c>
      <c r="E52" s="6">
        <f t="shared" si="0"/>
        <v>12.4548</v>
      </c>
      <c r="F52" s="5">
        <v>18.54</v>
      </c>
      <c r="G52" s="8">
        <f t="shared" si="2"/>
        <v>230.911992</v>
      </c>
      <c r="H52" s="18">
        <v>1486</v>
      </c>
      <c r="I52" s="33">
        <f t="shared" si="1"/>
        <v>0.15539165006729475</v>
      </c>
      <c r="J52" s="46" t="s">
        <v>51</v>
      </c>
      <c r="L52" s="38"/>
      <c r="M52" s="38"/>
      <c r="N52" s="38"/>
      <c r="O52" s="41"/>
      <c r="P52" s="41"/>
      <c r="Q52" s="41"/>
    </row>
    <row r="53" spans="1:17" ht="13.5">
      <c r="A53" s="2">
        <v>44</v>
      </c>
      <c r="B53" s="9" t="s">
        <v>43</v>
      </c>
      <c r="C53" s="5">
        <v>0.01698</v>
      </c>
      <c r="D53" s="9">
        <v>148.5</v>
      </c>
      <c r="E53" s="6">
        <f t="shared" si="0"/>
        <v>2.52153</v>
      </c>
      <c r="F53" s="5">
        <v>18.54</v>
      </c>
      <c r="G53" s="8">
        <f t="shared" si="2"/>
        <v>46.7491662</v>
      </c>
      <c r="H53" s="18">
        <v>1961.1</v>
      </c>
      <c r="I53" s="33">
        <f t="shared" si="1"/>
        <v>0.023838236805874255</v>
      </c>
      <c r="J53" s="46" t="s">
        <v>47</v>
      </c>
      <c r="L53" s="38"/>
      <c r="M53" s="38"/>
      <c r="N53" s="38"/>
      <c r="O53" s="41"/>
      <c r="P53" s="41"/>
      <c r="Q53" s="41"/>
    </row>
    <row r="54" spans="1:17" ht="13.5">
      <c r="A54" s="2"/>
      <c r="B54" s="45" t="s">
        <v>44</v>
      </c>
      <c r="C54" s="27"/>
      <c r="D54" s="9"/>
      <c r="E54" s="6"/>
      <c r="F54" s="4"/>
      <c r="G54" s="8"/>
      <c r="H54" s="18"/>
      <c r="I54" s="33"/>
      <c r="J54" s="47"/>
      <c r="L54" s="37"/>
      <c r="M54" s="37"/>
      <c r="N54" s="37"/>
      <c r="O54" s="41"/>
      <c r="P54" s="41"/>
      <c r="Q54" s="41"/>
    </row>
    <row r="55" spans="1:17" ht="14.25" thickBot="1">
      <c r="A55" s="13"/>
      <c r="B55" s="48"/>
      <c r="C55" s="14"/>
      <c r="D55" s="16">
        <f>SUM(D9:D54)</f>
        <v>9541.600000000002</v>
      </c>
      <c r="E55" s="15">
        <f>SUM(E9:E54)</f>
        <v>884.5313339999997</v>
      </c>
      <c r="F55" s="14"/>
      <c r="G55" s="16">
        <f>SUM(G9:G54)</f>
        <v>16399.210932359998</v>
      </c>
      <c r="H55" s="21">
        <f>SUM(H9:H54)</f>
        <v>114493.80000000002</v>
      </c>
      <c r="I55" s="25"/>
      <c r="J55" s="49"/>
      <c r="L55" s="43"/>
      <c r="M55" s="44"/>
      <c r="N55" s="44"/>
      <c r="O55" s="41"/>
      <c r="P55" s="41"/>
      <c r="Q55" s="41"/>
    </row>
    <row r="56" spans="1:17" ht="13.5">
      <c r="A56" s="1"/>
      <c r="B56" s="1"/>
      <c r="C56" s="17"/>
      <c r="D56" s="17"/>
      <c r="E56" s="17"/>
      <c r="F56" s="17"/>
      <c r="G56" s="17"/>
      <c r="H56" s="17"/>
      <c r="I56" s="1"/>
      <c r="L56" s="41"/>
      <c r="M56" s="41"/>
      <c r="N56" s="41"/>
      <c r="O56" s="41"/>
      <c r="P56" s="41"/>
      <c r="Q56" s="41"/>
    </row>
    <row r="57" spans="1:9" ht="13.5">
      <c r="A57" s="1"/>
      <c r="C57" s="1"/>
      <c r="D57" s="1"/>
      <c r="E57" s="1"/>
      <c r="F57" s="1"/>
      <c r="G57" s="1"/>
      <c r="H57" s="1"/>
      <c r="I57" s="1"/>
    </row>
  </sheetData>
  <sheetProtection/>
  <mergeCells count="16">
    <mergeCell ref="L6:N6"/>
    <mergeCell ref="A6:A7"/>
    <mergeCell ref="B6:B7"/>
    <mergeCell ref="C6:C7"/>
    <mergeCell ref="D6:D7"/>
    <mergeCell ref="I6:I7"/>
    <mergeCell ref="A39:A40"/>
    <mergeCell ref="A1:I1"/>
    <mergeCell ref="J6:J7"/>
    <mergeCell ref="E6:E7"/>
    <mergeCell ref="A3:J3"/>
    <mergeCell ref="A2:J2"/>
    <mergeCell ref="B4:J4"/>
    <mergeCell ref="F6:F7"/>
    <mergeCell ref="G6:G7"/>
    <mergeCell ref="H6:H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</cp:lastModifiedBy>
  <cp:lastPrinted>2017-12-21T10:36:35Z</cp:lastPrinted>
  <dcterms:created xsi:type="dcterms:W3CDTF">1996-10-08T23:32:33Z</dcterms:created>
  <dcterms:modified xsi:type="dcterms:W3CDTF">2017-12-21T11:47:32Z</dcterms:modified>
  <cp:category/>
  <cp:version/>
  <cp:contentType/>
  <cp:contentStatus/>
</cp:coreProperties>
</file>