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107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<sst xmlns="http://schemas.openxmlformats.org/spreadsheetml/2006/main" count="109" uniqueCount="66">
  <si>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Адрес МКД</t>
  </si>
  <si>
    <t>Космонавтов, 16 А</t>
  </si>
  <si>
    <t>Космонавтов, 18</t>
  </si>
  <si>
    <t>Космонавтов, 4</t>
  </si>
  <si>
    <t>Космонавтов, 6</t>
  </si>
  <si>
    <t>Куйбышева,10</t>
  </si>
  <si>
    <t>Куйбышева,11</t>
  </si>
  <si>
    <t>Куйбышева,31</t>
  </si>
  <si>
    <t>Куйбышева,34</t>
  </si>
  <si>
    <t>Куйбышева,35</t>
  </si>
  <si>
    <t>Куйбышева,36</t>
  </si>
  <si>
    <t>Куйбышева,37</t>
  </si>
  <si>
    <t>Куйбышева,38</t>
  </si>
  <si>
    <t>Куйбышева,40А</t>
  </si>
  <si>
    <t>Куйбышева,42 А</t>
  </si>
  <si>
    <t>№ п.п.</t>
  </si>
  <si>
    <t>Мира,35</t>
  </si>
  <si>
    <t>Мира,37 А</t>
  </si>
  <si>
    <t>Мира,39</t>
  </si>
  <si>
    <t>Мира,39 А</t>
  </si>
  <si>
    <t>Мира,39 Б</t>
  </si>
  <si>
    <t>Мира,41</t>
  </si>
  <si>
    <t>Мира,41 А</t>
  </si>
  <si>
    <t>Мира, 8</t>
  </si>
  <si>
    <t>Московская,2</t>
  </si>
  <si>
    <t>Московская,20</t>
  </si>
  <si>
    <t>Московская, 22</t>
  </si>
  <si>
    <t>Павлова,43 А</t>
  </si>
  <si>
    <t>Павлова,51</t>
  </si>
  <si>
    <t>Павлова,9</t>
  </si>
  <si>
    <t>Парковая,1</t>
  </si>
  <si>
    <t>Парковая,11</t>
  </si>
  <si>
    <t>Парковая,3</t>
  </si>
  <si>
    <t>Парковая,7</t>
  </si>
  <si>
    <t>Парковая,9</t>
  </si>
  <si>
    <t>Сов.Армии, 2</t>
  </si>
  <si>
    <t>Спортивная, 34</t>
  </si>
  <si>
    <t>Спортивная, 36</t>
  </si>
  <si>
    <t>Строителей,11</t>
  </si>
  <si>
    <t>Строителей,17</t>
  </si>
  <si>
    <t>Строителей,19</t>
  </si>
  <si>
    <t>Строителей,5</t>
  </si>
  <si>
    <t>Строителей,7</t>
  </si>
  <si>
    <t>Строителей,7 А</t>
  </si>
  <si>
    <t>Итого</t>
  </si>
  <si>
    <t>Парковая,2 А, к..2</t>
  </si>
  <si>
    <t>Парковая,2 А, к..3</t>
  </si>
  <si>
    <t>бойлер</t>
  </si>
  <si>
    <t xml:space="preserve">Расход  Гкал. на куб.м                     </t>
  </si>
  <si>
    <t xml:space="preserve">Объем тепловой энергии, ГКгал. в месяц, (гр.5 х              гр.8) </t>
  </si>
  <si>
    <t>Тариф  на тепловую энергию, руб.Гкал. в месяц</t>
  </si>
  <si>
    <t xml:space="preserve">Стоимость горячей воды, используемой при содержании общего имущества (ОИ) в МКД, </t>
  </si>
  <si>
    <t>до вступления в силу норматива на горячую воду, используемую при содержании ОИ в МКД.</t>
  </si>
  <si>
    <t xml:space="preserve">Норматив потребления на горячую воду                              куб.м на кв.м.  площади помещений, относящихся к общему имуществу,  в месяц </t>
  </si>
  <si>
    <t>Площадь  помещений, относящихся              к общему имуществу (лестничных клеток и маршей),                 кв.м.</t>
  </si>
  <si>
    <t xml:space="preserve">Объем  горячей             воды             по нормативу, куб.м                    в 1 мес.          (гр.3 х гр.4) </t>
  </si>
  <si>
    <t>Тариф              на тепло-носитель, руб.куб.м в месяц</t>
  </si>
  <si>
    <t xml:space="preserve">Стоимость  теплоно сителя, рублей в месяц,     (гр.5 х гр.6) </t>
  </si>
  <si>
    <t xml:space="preserve">Стоимость тепловой энергии, руб. в месяц,              (гр.9 х гр.10) </t>
  </si>
  <si>
    <t xml:space="preserve">Стоимость горячей воды,   всего,               руб.в месяц, (гр.7х гр.11) </t>
  </si>
  <si>
    <t>S жилых                 и нежилых помещений,  кв.м.</t>
  </si>
  <si>
    <t>Стоимость горячей воды             руб. на                   на 1м2                  площади жилых и нежилых помещений                      в месяц               (гр.12 / гр.13)</t>
  </si>
  <si>
    <t>Наличие бойлера</t>
  </si>
  <si>
    <t>нет</t>
  </si>
  <si>
    <t>подлежащая включению в размер платы за содержание  помещений в МКД с июля 2017 года</t>
  </si>
  <si>
    <t>Сов.Армии,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</si>
</sst>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</numFmts>
  <fonts count="38"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88" fontId="2" fillId="0" borderId="1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left"/>
    </xf>
    <xf numFmtId="188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88" fontId="3" fillId="0" borderId="15" xfId="0" applyNumberFormat="1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89" fontId="2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21" xfId="0" applyNumberFormat="1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left"/>
    </xf>
    <xf numFmtId="188" fontId="2" fillId="0" borderId="12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189" fontId="2" fillId="0" borderId="13" xfId="0" applyNumberFormat="1" applyFont="1" applyFill="1" applyBorder="1" applyAlignment="1">
      <alignment horizontal="left"/>
    </xf>
    <xf numFmtId="189" fontId="2" fillId="0" borderId="12" xfId="0" applyNumberFormat="1" applyFont="1" applyFill="1" applyBorder="1" applyAlignment="1">
      <alignment horizontal="left"/>
    </xf>
    <xf numFmtId="189" fontId="2" fillId="0" borderId="22" xfId="0" applyNumberFormat="1" applyFont="1" applyBorder="1" applyAlignment="1">
      <alignment horizontal="left"/>
    </xf>
    <xf numFmtId="193" fontId="3" fillId="0" borderId="2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left"/>
    </xf>
    <xf numFmtId="188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89" fontId="2" fillId="33" borderId="12" xfId="0" applyNumberFormat="1" applyFont="1" applyFill="1" applyBorder="1" applyAlignment="1">
      <alignment horizontal="left"/>
    </xf>
    <xf numFmtId="188" fontId="2" fillId="33" borderId="13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5.8515625" style="0" customWidth="1"/>
    <col min="2" max="2" width="20.00390625" style="0" customWidth="1"/>
    <col min="3" max="3" width="13.8515625" style="0" customWidth="1"/>
    <col min="4" max="4" width="14.7109375" style="0" customWidth="1"/>
    <col min="5" max="5" width="12.28125" style="0" customWidth="1"/>
    <col min="6" max="6" width="10.8515625" style="0" customWidth="1"/>
    <col min="7" max="7" width="12.28125" style="0" customWidth="1"/>
    <col min="8" max="8" width="10.7109375" style="0" customWidth="1"/>
    <col min="9" max="10" width="10.8515625" style="0" customWidth="1"/>
    <col min="11" max="11" width="13.00390625" style="0" customWidth="1"/>
    <col min="12" max="12" width="12.8515625" style="0" customWidth="1"/>
    <col min="13" max="13" width="12.7109375" style="0" customWidth="1"/>
    <col min="14" max="14" width="13.281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44"/>
      <c r="L1" s="44"/>
      <c r="M1" s="44"/>
      <c r="N1" s="44"/>
      <c r="O1" s="1"/>
    </row>
    <row r="2" spans="1:15" ht="15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4" ht="14.25">
      <c r="A3" s="62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4.25">
      <c r="A4" s="45"/>
      <c r="B4" s="62" t="s">
        <v>52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ht="14.25" customHeight="1">
      <c r="A6" s="64" t="s">
        <v>15</v>
      </c>
      <c r="B6" s="66" t="s">
        <v>0</v>
      </c>
      <c r="C6" s="68" t="s">
        <v>53</v>
      </c>
      <c r="D6" s="68" t="s">
        <v>54</v>
      </c>
      <c r="E6" s="73" t="s">
        <v>55</v>
      </c>
      <c r="F6" s="75" t="s">
        <v>56</v>
      </c>
      <c r="G6" s="75" t="s">
        <v>57</v>
      </c>
      <c r="H6" s="73" t="s">
        <v>48</v>
      </c>
      <c r="I6" s="75" t="s">
        <v>49</v>
      </c>
      <c r="J6" s="81" t="s">
        <v>50</v>
      </c>
      <c r="K6" s="75" t="s">
        <v>58</v>
      </c>
      <c r="L6" s="75" t="s">
        <v>59</v>
      </c>
      <c r="M6" s="68" t="s">
        <v>60</v>
      </c>
      <c r="N6" s="68" t="s">
        <v>61</v>
      </c>
      <c r="O6" s="71" t="s">
        <v>62</v>
      </c>
      <c r="Q6" s="63"/>
      <c r="R6" s="63"/>
      <c r="S6" s="63"/>
    </row>
    <row r="7" spans="1:19" ht="145.5" customHeight="1" thickBot="1">
      <c r="A7" s="65"/>
      <c r="B7" s="67"/>
      <c r="C7" s="69"/>
      <c r="D7" s="70"/>
      <c r="E7" s="74"/>
      <c r="F7" s="80"/>
      <c r="G7" s="80"/>
      <c r="H7" s="74"/>
      <c r="I7" s="80"/>
      <c r="J7" s="82"/>
      <c r="K7" s="76"/>
      <c r="L7" s="76"/>
      <c r="M7" s="69"/>
      <c r="N7" s="69"/>
      <c r="O7" s="72"/>
      <c r="Q7" s="46"/>
      <c r="R7" s="46"/>
      <c r="S7" s="46"/>
    </row>
    <row r="8" spans="1:19" ht="15" thickBo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34">
        <v>12</v>
      </c>
      <c r="M8" s="35">
        <v>13</v>
      </c>
      <c r="N8" s="34">
        <v>14</v>
      </c>
      <c r="O8" s="21">
        <v>15</v>
      </c>
      <c r="Q8" s="47"/>
      <c r="R8" s="47"/>
      <c r="S8" s="47"/>
    </row>
    <row r="9" spans="1:19" ht="15">
      <c r="A9" s="2">
        <v>1</v>
      </c>
      <c r="B9" s="3" t="s">
        <v>1</v>
      </c>
      <c r="C9" s="57">
        <v>0.05858</v>
      </c>
      <c r="D9" s="60">
        <v>262.4</v>
      </c>
      <c r="E9" s="58">
        <f aca="true" t="shared" si="0" ref="E9:E52">C9*D9</f>
        <v>15.371391999999998</v>
      </c>
      <c r="F9" s="5">
        <v>19.27</v>
      </c>
      <c r="G9" s="31">
        <f>E9*F9</f>
        <v>296.20672383999994</v>
      </c>
      <c r="H9" s="58">
        <v>0.062</v>
      </c>
      <c r="I9" s="5">
        <f aca="true" t="shared" si="1" ref="I9:I53">E9*H9</f>
        <v>0.9530263039999999</v>
      </c>
      <c r="J9" s="5">
        <v>1277.68</v>
      </c>
      <c r="K9" s="31">
        <f aca="true" t="shared" si="2" ref="K9:K53">I9*J9</f>
        <v>1217.66264809472</v>
      </c>
      <c r="L9" s="32">
        <f aca="true" t="shared" si="3" ref="L9:L54">G9+K9</f>
        <v>1513.86937193472</v>
      </c>
      <c r="M9" s="13">
        <v>3124.6</v>
      </c>
      <c r="N9" s="43">
        <f aca="true" t="shared" si="4" ref="N9:N52">L9/M9</f>
        <v>0.4845002150466364</v>
      </c>
      <c r="O9" s="22" t="s">
        <v>63</v>
      </c>
      <c r="Q9" s="48"/>
      <c r="R9" s="48"/>
      <c r="S9" s="47"/>
    </row>
    <row r="10" spans="1:19" ht="15">
      <c r="A10" s="2">
        <v>2</v>
      </c>
      <c r="B10" s="3" t="s">
        <v>2</v>
      </c>
      <c r="C10" s="57">
        <v>0.05858</v>
      </c>
      <c r="D10" s="59">
        <v>258</v>
      </c>
      <c r="E10" s="58">
        <f t="shared" si="0"/>
        <v>15.11364</v>
      </c>
      <c r="F10" s="5">
        <v>19.27</v>
      </c>
      <c r="G10" s="31">
        <f aca="true" t="shared" si="5" ref="G10:G53">E10*F10</f>
        <v>291.2398428</v>
      </c>
      <c r="H10" s="58">
        <v>0.062</v>
      </c>
      <c r="I10" s="5">
        <f t="shared" si="1"/>
        <v>0.93704568</v>
      </c>
      <c r="J10" s="5">
        <v>1277.68</v>
      </c>
      <c r="K10" s="31">
        <f t="shared" si="2"/>
        <v>1197.2445244224</v>
      </c>
      <c r="L10" s="32">
        <f t="shared" si="3"/>
        <v>1488.4843672224001</v>
      </c>
      <c r="M10" s="13">
        <v>3195.9</v>
      </c>
      <c r="N10" s="43">
        <f t="shared" si="4"/>
        <v>0.46574810451591103</v>
      </c>
      <c r="O10" s="22" t="s">
        <v>63</v>
      </c>
      <c r="Q10" s="49"/>
      <c r="R10" s="49"/>
      <c r="S10" s="50"/>
    </row>
    <row r="11" spans="1:19" ht="15">
      <c r="A11" s="2">
        <v>3</v>
      </c>
      <c r="B11" s="3" t="s">
        <v>3</v>
      </c>
      <c r="C11" s="57">
        <v>0.05858</v>
      </c>
      <c r="D11" s="60">
        <v>245.3</v>
      </c>
      <c r="E11" s="58">
        <f>C11*D11</f>
        <v>14.369674</v>
      </c>
      <c r="F11" s="5">
        <v>19.27</v>
      </c>
      <c r="G11" s="31">
        <f t="shared" si="5"/>
        <v>276.90361798</v>
      </c>
      <c r="H11" s="58">
        <v>0.062</v>
      </c>
      <c r="I11" s="5">
        <f t="shared" si="1"/>
        <v>0.8909197879999999</v>
      </c>
      <c r="J11" s="5">
        <v>1277.68</v>
      </c>
      <c r="K11" s="31">
        <f t="shared" si="2"/>
        <v>1138.31039473184</v>
      </c>
      <c r="L11" s="32">
        <f t="shared" si="3"/>
        <v>1415.21401271184</v>
      </c>
      <c r="M11" s="13">
        <v>3191.4</v>
      </c>
      <c r="N11" s="43">
        <f t="shared" si="4"/>
        <v>0.4434461404749765</v>
      </c>
      <c r="O11" s="22" t="s">
        <v>63</v>
      </c>
      <c r="Q11" s="48"/>
      <c r="R11" s="48"/>
      <c r="S11" s="47"/>
    </row>
    <row r="12" spans="1:19" ht="15">
      <c r="A12" s="2">
        <v>4</v>
      </c>
      <c r="B12" s="3" t="s">
        <v>4</v>
      </c>
      <c r="C12" s="4">
        <v>0.05858</v>
      </c>
      <c r="D12" s="6">
        <v>195.7</v>
      </c>
      <c r="E12" s="30">
        <f t="shared" si="0"/>
        <v>11.464106</v>
      </c>
      <c r="F12" s="5">
        <v>19.27</v>
      </c>
      <c r="G12" s="31">
        <f t="shared" si="5"/>
        <v>220.91332261999997</v>
      </c>
      <c r="H12" s="30">
        <v>0.062</v>
      </c>
      <c r="I12" s="5">
        <f t="shared" si="1"/>
        <v>0.7107745719999999</v>
      </c>
      <c r="J12" s="5">
        <v>1277.68</v>
      </c>
      <c r="K12" s="31">
        <f t="shared" si="2"/>
        <v>908.14245515296</v>
      </c>
      <c r="L12" s="32">
        <f t="shared" si="3"/>
        <v>1129.05577777296</v>
      </c>
      <c r="M12" s="14">
        <v>2522.1</v>
      </c>
      <c r="N12" s="43">
        <f t="shared" si="4"/>
        <v>0.44766495292532416</v>
      </c>
      <c r="O12" s="22" t="s">
        <v>63</v>
      </c>
      <c r="Q12" s="48"/>
      <c r="R12" s="48"/>
      <c r="S12" s="47"/>
    </row>
    <row r="13" spans="1:19" ht="15">
      <c r="A13" s="2">
        <v>5</v>
      </c>
      <c r="B13" s="6" t="s">
        <v>5</v>
      </c>
      <c r="C13" s="4">
        <v>0.05858</v>
      </c>
      <c r="D13" s="6">
        <v>403.1</v>
      </c>
      <c r="E13" s="30">
        <f t="shared" si="0"/>
        <v>23.613598</v>
      </c>
      <c r="F13" s="5">
        <v>19.27</v>
      </c>
      <c r="G13" s="31">
        <f t="shared" si="5"/>
        <v>455.03403346</v>
      </c>
      <c r="H13" s="30">
        <v>0.062</v>
      </c>
      <c r="I13" s="5">
        <f t="shared" si="1"/>
        <v>1.464043076</v>
      </c>
      <c r="J13" s="5">
        <v>1277.68</v>
      </c>
      <c r="K13" s="31">
        <f t="shared" si="2"/>
        <v>1870.5785573436801</v>
      </c>
      <c r="L13" s="32">
        <f t="shared" si="3"/>
        <v>2325.61259080368</v>
      </c>
      <c r="M13" s="14">
        <v>4763.7</v>
      </c>
      <c r="N13" s="43">
        <f t="shared" si="4"/>
        <v>0.48819459470656845</v>
      </c>
      <c r="O13" s="22" t="s">
        <v>63</v>
      </c>
      <c r="Q13" s="48"/>
      <c r="R13" s="48"/>
      <c r="S13" s="48"/>
    </row>
    <row r="14" spans="1:19" ht="15">
      <c r="A14" s="2">
        <v>6</v>
      </c>
      <c r="B14" s="6" t="s">
        <v>6</v>
      </c>
      <c r="C14" s="4">
        <v>0.05858</v>
      </c>
      <c r="D14" s="7">
        <v>557.9</v>
      </c>
      <c r="E14" s="30">
        <f t="shared" si="0"/>
        <v>32.681782</v>
      </c>
      <c r="F14" s="5">
        <v>19.27</v>
      </c>
      <c r="G14" s="31">
        <f t="shared" si="5"/>
        <v>629.77793914</v>
      </c>
      <c r="H14" s="30">
        <v>0.062</v>
      </c>
      <c r="I14" s="5">
        <f t="shared" si="1"/>
        <v>2.026270484</v>
      </c>
      <c r="J14" s="5">
        <v>1277.68</v>
      </c>
      <c r="K14" s="31">
        <f t="shared" si="2"/>
        <v>2588.92527199712</v>
      </c>
      <c r="L14" s="32">
        <f t="shared" si="3"/>
        <v>3218.70321113712</v>
      </c>
      <c r="M14" s="13">
        <v>6733.8</v>
      </c>
      <c r="N14" s="43">
        <f t="shared" si="4"/>
        <v>0.4779921012113695</v>
      </c>
      <c r="O14" s="22" t="s">
        <v>63</v>
      </c>
      <c r="Q14" s="49"/>
      <c r="R14" s="49"/>
      <c r="S14" s="48"/>
    </row>
    <row r="15" spans="1:19" ht="15">
      <c r="A15" s="2">
        <v>7</v>
      </c>
      <c r="B15" s="6" t="s">
        <v>7</v>
      </c>
      <c r="C15" s="4">
        <v>0.05858</v>
      </c>
      <c r="D15" s="6">
        <v>369</v>
      </c>
      <c r="E15" s="30">
        <f t="shared" si="0"/>
        <v>21.61602</v>
      </c>
      <c r="F15" s="5">
        <v>19.27</v>
      </c>
      <c r="G15" s="31">
        <f t="shared" si="5"/>
        <v>416.5407054</v>
      </c>
      <c r="H15" s="30">
        <v>0.062</v>
      </c>
      <c r="I15" s="5">
        <f t="shared" si="1"/>
        <v>1.3401932399999998</v>
      </c>
      <c r="J15" s="5">
        <v>1277.68</v>
      </c>
      <c r="K15" s="31">
        <f t="shared" si="2"/>
        <v>1712.3380988831998</v>
      </c>
      <c r="L15" s="32">
        <f t="shared" si="3"/>
        <v>2128.8788042831998</v>
      </c>
      <c r="M15" s="13">
        <v>4609.8</v>
      </c>
      <c r="N15" s="43">
        <f t="shared" si="4"/>
        <v>0.4618158714658336</v>
      </c>
      <c r="O15" s="22" t="s">
        <v>63</v>
      </c>
      <c r="Q15" s="48"/>
      <c r="R15" s="48"/>
      <c r="S15" s="48"/>
    </row>
    <row r="16" spans="1:19" ht="15">
      <c r="A16" s="2">
        <v>8</v>
      </c>
      <c r="B16" s="6" t="s">
        <v>8</v>
      </c>
      <c r="C16" s="4">
        <v>0.05858</v>
      </c>
      <c r="D16" s="6">
        <v>109.9</v>
      </c>
      <c r="E16" s="30">
        <f t="shared" si="0"/>
        <v>6.4379420000000005</v>
      </c>
      <c r="F16" s="5">
        <v>19.27</v>
      </c>
      <c r="G16" s="31">
        <f t="shared" si="5"/>
        <v>124.05914234000001</v>
      </c>
      <c r="H16" s="30">
        <v>0.062</v>
      </c>
      <c r="I16" s="5">
        <f t="shared" si="1"/>
        <v>0.399152404</v>
      </c>
      <c r="J16" s="5">
        <v>1277.68</v>
      </c>
      <c r="K16" s="31">
        <f t="shared" si="2"/>
        <v>509.98904354272</v>
      </c>
      <c r="L16" s="32">
        <f t="shared" si="3"/>
        <v>634.0481858827201</v>
      </c>
      <c r="M16" s="13">
        <v>1512.8</v>
      </c>
      <c r="N16" s="43">
        <f t="shared" si="4"/>
        <v>0.4191222804618721</v>
      </c>
      <c r="O16" s="22" t="s">
        <v>63</v>
      </c>
      <c r="Q16" s="48"/>
      <c r="R16" s="48"/>
      <c r="S16" s="48"/>
    </row>
    <row r="17" spans="1:19" ht="15">
      <c r="A17" s="2">
        <v>9</v>
      </c>
      <c r="B17" s="6" t="s">
        <v>9</v>
      </c>
      <c r="C17" s="4">
        <v>0.05858</v>
      </c>
      <c r="D17" s="6">
        <v>148</v>
      </c>
      <c r="E17" s="30">
        <f t="shared" si="0"/>
        <v>8.66984</v>
      </c>
      <c r="F17" s="5">
        <v>19.27</v>
      </c>
      <c r="G17" s="31">
        <f t="shared" si="5"/>
        <v>167.0678168</v>
      </c>
      <c r="H17" s="30">
        <v>0.062</v>
      </c>
      <c r="I17" s="5">
        <f t="shared" si="1"/>
        <v>0.53753008</v>
      </c>
      <c r="J17" s="5">
        <v>1277.68</v>
      </c>
      <c r="K17" s="31">
        <f t="shared" si="2"/>
        <v>686.7914326144</v>
      </c>
      <c r="L17" s="32">
        <f t="shared" si="3"/>
        <v>853.8592494144</v>
      </c>
      <c r="M17" s="13">
        <v>2026</v>
      </c>
      <c r="N17" s="43">
        <f t="shared" si="4"/>
        <v>0.42145076476525173</v>
      </c>
      <c r="O17" s="22" t="s">
        <v>63</v>
      </c>
      <c r="Q17" s="48"/>
      <c r="R17" s="48"/>
      <c r="S17" s="48"/>
    </row>
    <row r="18" spans="1:19" ht="15">
      <c r="A18" s="2">
        <v>10</v>
      </c>
      <c r="B18" s="6" t="s">
        <v>10</v>
      </c>
      <c r="C18" s="4">
        <v>0.05858</v>
      </c>
      <c r="D18" s="6">
        <v>97.4</v>
      </c>
      <c r="E18" s="30">
        <f t="shared" si="0"/>
        <v>5.705692</v>
      </c>
      <c r="F18" s="5">
        <v>19.27</v>
      </c>
      <c r="G18" s="31">
        <f t="shared" si="5"/>
        <v>109.94868484</v>
      </c>
      <c r="H18" s="30">
        <v>0.062</v>
      </c>
      <c r="I18" s="5">
        <f t="shared" si="1"/>
        <v>0.353752904</v>
      </c>
      <c r="J18" s="5">
        <v>1277.68</v>
      </c>
      <c r="K18" s="31">
        <f t="shared" si="2"/>
        <v>451.98301038272</v>
      </c>
      <c r="L18" s="32">
        <f t="shared" si="3"/>
        <v>561.93169522272</v>
      </c>
      <c r="M18" s="13">
        <v>1281</v>
      </c>
      <c r="N18" s="43">
        <f t="shared" si="4"/>
        <v>0.43866642874529277</v>
      </c>
      <c r="O18" s="22" t="s">
        <v>63</v>
      </c>
      <c r="Q18" s="48"/>
      <c r="R18" s="48"/>
      <c r="S18" s="48"/>
    </row>
    <row r="19" spans="1:19" ht="15">
      <c r="A19" s="2">
        <v>11</v>
      </c>
      <c r="B19" s="6" t="s">
        <v>11</v>
      </c>
      <c r="C19" s="4">
        <v>0.05858</v>
      </c>
      <c r="D19" s="6">
        <v>97.8</v>
      </c>
      <c r="E19" s="30">
        <f t="shared" si="0"/>
        <v>5.729124</v>
      </c>
      <c r="F19" s="5">
        <v>19.27</v>
      </c>
      <c r="G19" s="31">
        <f t="shared" si="5"/>
        <v>110.40021947999999</v>
      </c>
      <c r="H19" s="30">
        <v>0.062</v>
      </c>
      <c r="I19" s="5">
        <f t="shared" si="1"/>
        <v>0.35520568799999996</v>
      </c>
      <c r="J19" s="5">
        <v>1277.68</v>
      </c>
      <c r="K19" s="31">
        <f t="shared" si="2"/>
        <v>453.83920344383995</v>
      </c>
      <c r="L19" s="32">
        <f t="shared" si="3"/>
        <v>564.2394229238399</v>
      </c>
      <c r="M19" s="13">
        <v>1265.9</v>
      </c>
      <c r="N19" s="43">
        <f t="shared" si="4"/>
        <v>0.4457219550705742</v>
      </c>
      <c r="O19" s="22" t="s">
        <v>63</v>
      </c>
      <c r="Q19" s="48"/>
      <c r="R19" s="48"/>
      <c r="S19" s="48"/>
    </row>
    <row r="20" spans="1:19" ht="15">
      <c r="A20" s="2">
        <v>12</v>
      </c>
      <c r="B20" s="6" t="s">
        <v>12</v>
      </c>
      <c r="C20" s="4">
        <v>0.05858</v>
      </c>
      <c r="D20" s="7">
        <v>246</v>
      </c>
      <c r="E20" s="30">
        <f t="shared" si="0"/>
        <v>14.41068</v>
      </c>
      <c r="F20" s="5">
        <v>19.27</v>
      </c>
      <c r="G20" s="31">
        <f t="shared" si="5"/>
        <v>277.69380359999997</v>
      </c>
      <c r="H20" s="30">
        <v>0.062</v>
      </c>
      <c r="I20" s="5">
        <f t="shared" si="1"/>
        <v>0.8934621599999999</v>
      </c>
      <c r="J20" s="5">
        <v>1277.68</v>
      </c>
      <c r="K20" s="31">
        <f t="shared" si="2"/>
        <v>1141.5587325888</v>
      </c>
      <c r="L20" s="32">
        <f t="shared" si="3"/>
        <v>1419.2525361888</v>
      </c>
      <c r="M20" s="13">
        <v>3336.7</v>
      </c>
      <c r="N20" s="43">
        <f t="shared" si="4"/>
        <v>0.4253461612337939</v>
      </c>
      <c r="O20" s="22" t="s">
        <v>63</v>
      </c>
      <c r="Q20" s="49"/>
      <c r="R20" s="49"/>
      <c r="S20" s="48"/>
    </row>
    <row r="21" spans="1:19" ht="15">
      <c r="A21" s="2">
        <v>13</v>
      </c>
      <c r="B21" s="6" t="s">
        <v>13</v>
      </c>
      <c r="C21" s="4">
        <v>0.05858</v>
      </c>
      <c r="D21" s="6">
        <v>144.6</v>
      </c>
      <c r="E21" s="30">
        <f t="shared" si="0"/>
        <v>8.470668</v>
      </c>
      <c r="F21" s="5">
        <v>19.27</v>
      </c>
      <c r="G21" s="31">
        <f t="shared" si="5"/>
        <v>163.22977236</v>
      </c>
      <c r="H21" s="30">
        <v>0.062</v>
      </c>
      <c r="I21" s="5">
        <f t="shared" si="1"/>
        <v>0.525181416</v>
      </c>
      <c r="J21" s="5">
        <v>1277.68</v>
      </c>
      <c r="K21" s="31">
        <f t="shared" si="2"/>
        <v>671.0137915948801</v>
      </c>
      <c r="L21" s="32">
        <f t="shared" si="3"/>
        <v>834.2435639548801</v>
      </c>
      <c r="M21" s="13">
        <v>1986.7</v>
      </c>
      <c r="N21" s="43">
        <f t="shared" si="4"/>
        <v>0.41991421148380736</v>
      </c>
      <c r="O21" s="22" t="s">
        <v>63</v>
      </c>
      <c r="Q21" s="48"/>
      <c r="R21" s="48"/>
      <c r="S21" s="48"/>
    </row>
    <row r="22" spans="1:19" ht="15">
      <c r="A22" s="2">
        <v>14</v>
      </c>
      <c r="B22" s="6" t="s">
        <v>14</v>
      </c>
      <c r="C22" s="4">
        <v>0.05858</v>
      </c>
      <c r="D22" s="6">
        <v>146.4</v>
      </c>
      <c r="E22" s="30">
        <f t="shared" si="0"/>
        <v>8.576112</v>
      </c>
      <c r="F22" s="5">
        <v>19.27</v>
      </c>
      <c r="G22" s="31">
        <f t="shared" si="5"/>
        <v>165.26167824</v>
      </c>
      <c r="H22" s="30">
        <v>0.062</v>
      </c>
      <c r="I22" s="5">
        <f t="shared" si="1"/>
        <v>0.531718944</v>
      </c>
      <c r="J22" s="5">
        <v>1277.68</v>
      </c>
      <c r="K22" s="31">
        <f t="shared" si="2"/>
        <v>679.3666603699199</v>
      </c>
      <c r="L22" s="32">
        <f t="shared" si="3"/>
        <v>844.62833860992</v>
      </c>
      <c r="M22" s="13">
        <v>2000.2</v>
      </c>
      <c r="N22" s="43">
        <f t="shared" si="4"/>
        <v>0.4222719421107489</v>
      </c>
      <c r="O22" s="22" t="s">
        <v>63</v>
      </c>
      <c r="Q22" s="48"/>
      <c r="R22" s="48"/>
      <c r="S22" s="48"/>
    </row>
    <row r="23" spans="1:19" ht="15">
      <c r="A23" s="2">
        <v>15</v>
      </c>
      <c r="B23" s="6" t="s">
        <v>16</v>
      </c>
      <c r="C23" s="57">
        <v>0.05858</v>
      </c>
      <c r="D23" s="6">
        <v>200</v>
      </c>
      <c r="E23" s="58">
        <f t="shared" si="0"/>
        <v>11.716</v>
      </c>
      <c r="F23" s="5">
        <v>19.27</v>
      </c>
      <c r="G23" s="31">
        <f t="shared" si="5"/>
        <v>225.76731999999998</v>
      </c>
      <c r="H23" s="58">
        <v>0.062</v>
      </c>
      <c r="I23" s="5">
        <f t="shared" si="1"/>
        <v>0.7263919999999999</v>
      </c>
      <c r="J23" s="5">
        <v>1277.68</v>
      </c>
      <c r="K23" s="31">
        <f t="shared" si="2"/>
        <v>928.0965305599999</v>
      </c>
      <c r="L23" s="32">
        <f t="shared" si="3"/>
        <v>1153.86385056</v>
      </c>
      <c r="M23" s="13">
        <v>2484.9</v>
      </c>
      <c r="N23" s="43">
        <f t="shared" si="4"/>
        <v>0.46435021552577566</v>
      </c>
      <c r="O23" s="22" t="s">
        <v>63</v>
      </c>
      <c r="Q23" s="48"/>
      <c r="R23" s="48"/>
      <c r="S23" s="48"/>
    </row>
    <row r="24" spans="1:19" ht="15">
      <c r="A24" s="2">
        <v>16</v>
      </c>
      <c r="B24" s="6" t="s">
        <v>17</v>
      </c>
      <c r="C24" s="57">
        <v>0.05858</v>
      </c>
      <c r="D24" s="6">
        <v>196.1</v>
      </c>
      <c r="E24" s="58">
        <f t="shared" si="0"/>
        <v>11.487537999999999</v>
      </c>
      <c r="F24" s="5">
        <v>19.27</v>
      </c>
      <c r="G24" s="31">
        <f t="shared" si="5"/>
        <v>221.36485725999998</v>
      </c>
      <c r="H24" s="58">
        <v>0.062</v>
      </c>
      <c r="I24" s="5">
        <f t="shared" si="1"/>
        <v>0.712227356</v>
      </c>
      <c r="J24" s="5">
        <v>1277.68</v>
      </c>
      <c r="K24" s="31">
        <f t="shared" si="2"/>
        <v>909.99864821408</v>
      </c>
      <c r="L24" s="32">
        <f t="shared" si="3"/>
        <v>1131.36350547408</v>
      </c>
      <c r="M24" s="13">
        <v>2542.3</v>
      </c>
      <c r="N24" s="43">
        <f t="shared" si="4"/>
        <v>0.4450157359375683</v>
      </c>
      <c r="O24" s="22" t="s">
        <v>63</v>
      </c>
      <c r="Q24" s="48"/>
      <c r="R24" s="48"/>
      <c r="S24" s="48"/>
    </row>
    <row r="25" spans="1:19" ht="15">
      <c r="A25" s="2">
        <v>17</v>
      </c>
      <c r="B25" s="6" t="s">
        <v>18</v>
      </c>
      <c r="C25" s="57">
        <v>0.05858</v>
      </c>
      <c r="D25" s="6">
        <v>192.2</v>
      </c>
      <c r="E25" s="58">
        <f t="shared" si="0"/>
        <v>11.259075999999999</v>
      </c>
      <c r="F25" s="5">
        <v>19.27</v>
      </c>
      <c r="G25" s="31">
        <f t="shared" si="5"/>
        <v>216.96239451999998</v>
      </c>
      <c r="H25" s="30">
        <v>0.062</v>
      </c>
      <c r="I25" s="5">
        <f t="shared" si="1"/>
        <v>0.6980627119999999</v>
      </c>
      <c r="J25" s="5">
        <v>1277.68</v>
      </c>
      <c r="K25" s="31">
        <f t="shared" si="2"/>
        <v>891.90076586816</v>
      </c>
      <c r="L25" s="32">
        <f t="shared" si="3"/>
        <v>1108.86316038816</v>
      </c>
      <c r="M25" s="13">
        <v>2539.3</v>
      </c>
      <c r="N25" s="43">
        <f t="shared" si="4"/>
        <v>0.43668064442490445</v>
      </c>
      <c r="O25" s="22" t="s">
        <v>63</v>
      </c>
      <c r="Q25" s="48"/>
      <c r="R25" s="48"/>
      <c r="S25" s="48"/>
    </row>
    <row r="26" spans="1:19" ht="15">
      <c r="A26" s="2">
        <v>18</v>
      </c>
      <c r="B26" s="6" t="s">
        <v>19</v>
      </c>
      <c r="C26" s="4">
        <v>0.05858</v>
      </c>
      <c r="D26" s="6">
        <v>146.4</v>
      </c>
      <c r="E26" s="30">
        <f t="shared" si="0"/>
        <v>8.576112</v>
      </c>
      <c r="F26" s="5">
        <v>19.27</v>
      </c>
      <c r="G26" s="31">
        <f t="shared" si="5"/>
        <v>165.26167824</v>
      </c>
      <c r="H26" s="30">
        <v>0.062</v>
      </c>
      <c r="I26" s="5">
        <f t="shared" si="1"/>
        <v>0.531718944</v>
      </c>
      <c r="J26" s="5">
        <v>1277.68</v>
      </c>
      <c r="K26" s="31">
        <f t="shared" si="2"/>
        <v>679.3666603699199</v>
      </c>
      <c r="L26" s="32">
        <f t="shared" si="3"/>
        <v>844.62833860992</v>
      </c>
      <c r="M26" s="13">
        <v>2017.7</v>
      </c>
      <c r="N26" s="43">
        <f t="shared" si="4"/>
        <v>0.4186094754472518</v>
      </c>
      <c r="O26" s="22" t="s">
        <v>63</v>
      </c>
      <c r="Q26" s="48"/>
      <c r="R26" s="48"/>
      <c r="S26" s="48"/>
    </row>
    <row r="27" spans="1:19" ht="14.25">
      <c r="A27" s="2">
        <v>19</v>
      </c>
      <c r="B27" s="6" t="s">
        <v>20</v>
      </c>
      <c r="C27" s="6">
        <v>0</v>
      </c>
      <c r="D27" s="6">
        <v>0</v>
      </c>
      <c r="E27" s="40">
        <v>0</v>
      </c>
      <c r="F27" s="6">
        <v>0</v>
      </c>
      <c r="G27" s="36">
        <f t="shared" si="5"/>
        <v>0</v>
      </c>
      <c r="H27" s="6">
        <v>0</v>
      </c>
      <c r="I27" s="5">
        <f t="shared" si="1"/>
        <v>0</v>
      </c>
      <c r="J27" s="6">
        <v>0</v>
      </c>
      <c r="K27" s="36">
        <f t="shared" si="2"/>
        <v>0</v>
      </c>
      <c r="L27" s="39">
        <f t="shared" si="3"/>
        <v>0</v>
      </c>
      <c r="M27" s="6">
        <v>0</v>
      </c>
      <c r="N27" s="42">
        <v>0</v>
      </c>
      <c r="O27" s="23" t="s">
        <v>47</v>
      </c>
      <c r="Q27" s="48"/>
      <c r="R27" s="48"/>
      <c r="S27" s="48"/>
    </row>
    <row r="28" spans="1:19" ht="15">
      <c r="A28" s="2">
        <v>20</v>
      </c>
      <c r="B28" s="6" t="s">
        <v>21</v>
      </c>
      <c r="C28" s="57">
        <v>0.05858</v>
      </c>
      <c r="D28" s="6">
        <v>195</v>
      </c>
      <c r="E28" s="58">
        <f t="shared" si="0"/>
        <v>11.4231</v>
      </c>
      <c r="F28" s="5">
        <v>19.27</v>
      </c>
      <c r="G28" s="31">
        <f t="shared" si="5"/>
        <v>220.12313699999999</v>
      </c>
      <c r="H28" s="58">
        <v>0.062</v>
      </c>
      <c r="I28" s="5">
        <f t="shared" si="1"/>
        <v>0.7082322</v>
      </c>
      <c r="J28" s="5">
        <v>1277.68</v>
      </c>
      <c r="K28" s="31">
        <f t="shared" si="2"/>
        <v>904.894117296</v>
      </c>
      <c r="L28" s="32">
        <f t="shared" si="3"/>
        <v>1125.017254296</v>
      </c>
      <c r="M28" s="13">
        <v>2557.5</v>
      </c>
      <c r="N28" s="43">
        <f t="shared" si="4"/>
        <v>0.43988944449501466</v>
      </c>
      <c r="O28" s="22" t="s">
        <v>63</v>
      </c>
      <c r="Q28" s="49"/>
      <c r="R28" s="49"/>
      <c r="S28" s="49"/>
    </row>
    <row r="29" spans="1:19" ht="15">
      <c r="A29" s="2">
        <v>21</v>
      </c>
      <c r="B29" s="6" t="s">
        <v>22</v>
      </c>
      <c r="C29" s="6">
        <v>0</v>
      </c>
      <c r="D29" s="6">
        <v>0</v>
      </c>
      <c r="E29" s="40">
        <v>0</v>
      </c>
      <c r="F29" s="6">
        <v>0</v>
      </c>
      <c r="G29" s="31">
        <f t="shared" si="5"/>
        <v>0</v>
      </c>
      <c r="H29" s="6">
        <v>0</v>
      </c>
      <c r="I29" s="5">
        <f t="shared" si="1"/>
        <v>0</v>
      </c>
      <c r="J29" s="6">
        <v>0</v>
      </c>
      <c r="K29" s="36">
        <f t="shared" si="2"/>
        <v>0</v>
      </c>
      <c r="L29" s="39">
        <f t="shared" si="3"/>
        <v>0</v>
      </c>
      <c r="M29" s="6">
        <v>0</v>
      </c>
      <c r="N29" s="42">
        <v>0</v>
      </c>
      <c r="O29" s="23" t="s">
        <v>47</v>
      </c>
      <c r="Q29" s="48"/>
      <c r="R29" s="48"/>
      <c r="S29" s="48"/>
    </row>
    <row r="30" spans="1:19" ht="15">
      <c r="A30" s="2">
        <v>22</v>
      </c>
      <c r="B30" s="6" t="s">
        <v>23</v>
      </c>
      <c r="C30" s="4">
        <v>0.05858</v>
      </c>
      <c r="D30" s="6">
        <v>111.3</v>
      </c>
      <c r="E30" s="30">
        <f t="shared" si="0"/>
        <v>6.519954</v>
      </c>
      <c r="F30" s="5">
        <v>19.27</v>
      </c>
      <c r="G30" s="31">
        <f t="shared" si="5"/>
        <v>125.63951358</v>
      </c>
      <c r="H30" s="30">
        <v>0.062</v>
      </c>
      <c r="I30" s="5">
        <f t="shared" si="1"/>
        <v>0.404237148</v>
      </c>
      <c r="J30" s="5">
        <v>1277.68</v>
      </c>
      <c r="K30" s="31">
        <f t="shared" si="2"/>
        <v>516.48571925664</v>
      </c>
      <c r="L30" s="32">
        <f t="shared" si="3"/>
        <v>642.12523283664</v>
      </c>
      <c r="M30" s="13">
        <v>1510.8</v>
      </c>
      <c r="N30" s="43">
        <f t="shared" si="4"/>
        <v>0.42502332064908654</v>
      </c>
      <c r="O30" s="22" t="s">
        <v>63</v>
      </c>
      <c r="Q30" s="48"/>
      <c r="R30" s="48"/>
      <c r="S30" s="48"/>
    </row>
    <row r="31" spans="1:19" ht="15">
      <c r="A31" s="2">
        <v>23</v>
      </c>
      <c r="B31" s="6" t="s">
        <v>24</v>
      </c>
      <c r="C31" s="4">
        <v>0.05858</v>
      </c>
      <c r="D31" s="6">
        <v>169</v>
      </c>
      <c r="E31" s="30">
        <f t="shared" si="0"/>
        <v>9.90002</v>
      </c>
      <c r="F31" s="5">
        <v>19.27</v>
      </c>
      <c r="G31" s="31">
        <f t="shared" si="5"/>
        <v>190.7733854</v>
      </c>
      <c r="H31" s="30">
        <v>0.062</v>
      </c>
      <c r="I31" s="5">
        <f t="shared" si="1"/>
        <v>0.61380124</v>
      </c>
      <c r="J31" s="5">
        <v>1277.68</v>
      </c>
      <c r="K31" s="31">
        <f t="shared" si="2"/>
        <v>784.2415683232001</v>
      </c>
      <c r="L31" s="32">
        <f t="shared" si="3"/>
        <v>975.0149537232</v>
      </c>
      <c r="M31" s="13">
        <v>1984.5</v>
      </c>
      <c r="N31" s="43">
        <f t="shared" si="4"/>
        <v>0.491315169424641</v>
      </c>
      <c r="O31" s="22" t="s">
        <v>63</v>
      </c>
      <c r="Q31" s="49"/>
      <c r="R31" s="49"/>
      <c r="S31" s="49"/>
    </row>
    <row r="32" spans="1:19" ht="15">
      <c r="A32" s="2">
        <v>24</v>
      </c>
      <c r="B32" s="6" t="s">
        <v>25</v>
      </c>
      <c r="C32" s="4">
        <v>0.05858</v>
      </c>
      <c r="D32" s="6">
        <v>166.4</v>
      </c>
      <c r="E32" s="30">
        <f t="shared" si="0"/>
        <v>9.747712</v>
      </c>
      <c r="F32" s="5">
        <v>19.27</v>
      </c>
      <c r="G32" s="31">
        <f t="shared" si="5"/>
        <v>187.83841024</v>
      </c>
      <c r="H32" s="30">
        <v>0.062</v>
      </c>
      <c r="I32" s="5">
        <f t="shared" si="1"/>
        <v>0.604358144</v>
      </c>
      <c r="J32" s="5">
        <v>1277.68</v>
      </c>
      <c r="K32" s="31">
        <f t="shared" si="2"/>
        <v>772.1763134259201</v>
      </c>
      <c r="L32" s="32">
        <f t="shared" si="3"/>
        <v>960.0147236659201</v>
      </c>
      <c r="M32" s="13">
        <v>1985.2</v>
      </c>
      <c r="N32" s="43">
        <f t="shared" si="4"/>
        <v>0.4835858974742696</v>
      </c>
      <c r="O32" s="22" t="s">
        <v>63</v>
      </c>
      <c r="Q32" s="48"/>
      <c r="R32" s="48"/>
      <c r="S32" s="48"/>
    </row>
    <row r="33" spans="1:19" ht="15">
      <c r="A33" s="2">
        <v>25</v>
      </c>
      <c r="B33" s="6" t="s">
        <v>26</v>
      </c>
      <c r="C33" s="4">
        <v>0.05858</v>
      </c>
      <c r="D33" s="6">
        <v>110.1</v>
      </c>
      <c r="E33" s="30">
        <f t="shared" si="0"/>
        <v>6.4496579999999994</v>
      </c>
      <c r="F33" s="5">
        <v>19.27</v>
      </c>
      <c r="G33" s="31">
        <f t="shared" si="5"/>
        <v>124.28490965999998</v>
      </c>
      <c r="H33" s="30">
        <v>0.062</v>
      </c>
      <c r="I33" s="5">
        <f t="shared" si="1"/>
        <v>0.399878796</v>
      </c>
      <c r="J33" s="5">
        <v>1277.68</v>
      </c>
      <c r="K33" s="31">
        <f t="shared" si="2"/>
        <v>510.91714007328</v>
      </c>
      <c r="L33" s="32">
        <f t="shared" si="3"/>
        <v>635.20204973328</v>
      </c>
      <c r="M33" s="13">
        <v>1539.2</v>
      </c>
      <c r="N33" s="43">
        <f t="shared" si="4"/>
        <v>0.4126832443693347</v>
      </c>
      <c r="O33" s="22" t="s">
        <v>63</v>
      </c>
      <c r="Q33" s="48"/>
      <c r="R33" s="48"/>
      <c r="S33" s="48"/>
    </row>
    <row r="34" spans="1:19" ht="15">
      <c r="A34" s="2">
        <v>26</v>
      </c>
      <c r="B34" s="6" t="s">
        <v>27</v>
      </c>
      <c r="C34" s="4">
        <v>0.05858</v>
      </c>
      <c r="D34" s="6">
        <v>237.2</v>
      </c>
      <c r="E34" s="30">
        <f t="shared" si="0"/>
        <v>13.895176</v>
      </c>
      <c r="F34" s="5">
        <v>19.27</v>
      </c>
      <c r="G34" s="31">
        <f t="shared" si="5"/>
        <v>267.76004151999996</v>
      </c>
      <c r="H34" s="30">
        <v>0.062</v>
      </c>
      <c r="I34" s="5">
        <f t="shared" si="1"/>
        <v>0.8615009119999999</v>
      </c>
      <c r="J34" s="5">
        <v>1277.68</v>
      </c>
      <c r="K34" s="31">
        <f t="shared" si="2"/>
        <v>1100.72248524416</v>
      </c>
      <c r="L34" s="32">
        <f t="shared" si="3"/>
        <v>1368.48252676416</v>
      </c>
      <c r="M34" s="13">
        <v>3176.4</v>
      </c>
      <c r="N34" s="43">
        <f t="shared" si="4"/>
        <v>0.4308281471993955</v>
      </c>
      <c r="O34" s="22" t="s">
        <v>63</v>
      </c>
      <c r="Q34" s="48"/>
      <c r="R34" s="48"/>
      <c r="S34" s="48"/>
    </row>
    <row r="35" spans="1:19" ht="14.25">
      <c r="A35" s="2">
        <v>27</v>
      </c>
      <c r="B35" s="6" t="s">
        <v>28</v>
      </c>
      <c r="C35" s="6">
        <v>0</v>
      </c>
      <c r="D35" s="6">
        <v>0</v>
      </c>
      <c r="E35" s="40">
        <v>0</v>
      </c>
      <c r="F35" s="6">
        <v>0</v>
      </c>
      <c r="G35" s="37">
        <f t="shared" si="5"/>
        <v>0</v>
      </c>
      <c r="H35" s="6">
        <v>0</v>
      </c>
      <c r="I35" s="38">
        <f t="shared" si="1"/>
        <v>0</v>
      </c>
      <c r="J35" s="6">
        <v>0</v>
      </c>
      <c r="K35" s="36">
        <f t="shared" si="2"/>
        <v>0</v>
      </c>
      <c r="L35" s="39">
        <f t="shared" si="3"/>
        <v>0</v>
      </c>
      <c r="M35" s="6">
        <v>0</v>
      </c>
      <c r="N35" s="42">
        <v>0</v>
      </c>
      <c r="O35" s="23" t="s">
        <v>47</v>
      </c>
      <c r="Q35" s="48"/>
      <c r="R35" s="48"/>
      <c r="S35" s="48"/>
    </row>
    <row r="36" spans="1:19" ht="15">
      <c r="A36" s="2">
        <v>28</v>
      </c>
      <c r="B36" s="6" t="s">
        <v>29</v>
      </c>
      <c r="C36" s="4">
        <v>0.05858</v>
      </c>
      <c r="D36" s="6">
        <v>110.2</v>
      </c>
      <c r="E36" s="30">
        <f t="shared" si="0"/>
        <v>6.455516</v>
      </c>
      <c r="F36" s="5">
        <v>19.27</v>
      </c>
      <c r="G36" s="31">
        <f t="shared" si="5"/>
        <v>124.39779332</v>
      </c>
      <c r="H36" s="30">
        <v>0.062</v>
      </c>
      <c r="I36" s="5">
        <f t="shared" si="1"/>
        <v>0.400241992</v>
      </c>
      <c r="J36" s="5">
        <v>1277.68</v>
      </c>
      <c r="K36" s="31">
        <f t="shared" si="2"/>
        <v>511.38118833856004</v>
      </c>
      <c r="L36" s="32">
        <f t="shared" si="3"/>
        <v>635.77898165856</v>
      </c>
      <c r="M36" s="13">
        <v>1498.5</v>
      </c>
      <c r="N36" s="43">
        <f t="shared" si="4"/>
        <v>0.42427693137041045</v>
      </c>
      <c r="O36" s="22" t="s">
        <v>63</v>
      </c>
      <c r="Q36" s="48"/>
      <c r="R36" s="48"/>
      <c r="S36" s="48"/>
    </row>
    <row r="37" spans="1:19" ht="15">
      <c r="A37" s="8">
        <v>29</v>
      </c>
      <c r="B37" s="9" t="s">
        <v>30</v>
      </c>
      <c r="C37" s="4">
        <v>0.05858</v>
      </c>
      <c r="D37" s="9">
        <v>175.7</v>
      </c>
      <c r="E37" s="30">
        <f t="shared" si="0"/>
        <v>10.292506</v>
      </c>
      <c r="F37" s="5">
        <v>19.27</v>
      </c>
      <c r="G37" s="31">
        <f t="shared" si="5"/>
        <v>198.33659061999998</v>
      </c>
      <c r="H37" s="30">
        <v>0.062</v>
      </c>
      <c r="I37" s="5">
        <f t="shared" si="1"/>
        <v>0.6381353719999999</v>
      </c>
      <c r="J37" s="5">
        <v>1277.68</v>
      </c>
      <c r="K37" s="31">
        <f t="shared" si="2"/>
        <v>815.33280209696</v>
      </c>
      <c r="L37" s="32">
        <f t="shared" si="3"/>
        <v>1013.6693927169599</v>
      </c>
      <c r="M37" s="15">
        <v>1926.3</v>
      </c>
      <c r="N37" s="43">
        <f t="shared" si="4"/>
        <v>0.526226129220246</v>
      </c>
      <c r="O37" s="22" t="s">
        <v>63</v>
      </c>
      <c r="Q37" s="51"/>
      <c r="R37" s="51"/>
      <c r="S37" s="51"/>
    </row>
    <row r="38" spans="1:19" ht="14.25">
      <c r="A38" s="2">
        <v>30</v>
      </c>
      <c r="B38" s="6" t="s">
        <v>31</v>
      </c>
      <c r="C38" s="6">
        <v>0</v>
      </c>
      <c r="D38" s="6">
        <v>0</v>
      </c>
      <c r="E38" s="40">
        <v>0</v>
      </c>
      <c r="F38" s="6">
        <v>0</v>
      </c>
      <c r="G38" s="36">
        <f t="shared" si="5"/>
        <v>0</v>
      </c>
      <c r="H38" s="6">
        <v>0</v>
      </c>
      <c r="I38" s="38">
        <f t="shared" si="1"/>
        <v>0</v>
      </c>
      <c r="J38" s="6">
        <v>0</v>
      </c>
      <c r="K38" s="36">
        <f t="shared" si="2"/>
        <v>0</v>
      </c>
      <c r="L38" s="39">
        <f t="shared" si="3"/>
        <v>0</v>
      </c>
      <c r="M38" s="6">
        <v>0</v>
      </c>
      <c r="N38" s="42">
        <v>0</v>
      </c>
      <c r="O38" s="23" t="s">
        <v>47</v>
      </c>
      <c r="Q38" s="48"/>
      <c r="R38" s="48"/>
      <c r="S38" s="48"/>
    </row>
    <row r="39" spans="1:19" ht="15">
      <c r="A39" s="78">
        <v>31</v>
      </c>
      <c r="B39" s="6" t="s">
        <v>45</v>
      </c>
      <c r="C39" s="4">
        <v>0.05858</v>
      </c>
      <c r="D39" s="6">
        <v>384.6</v>
      </c>
      <c r="E39" s="30">
        <f t="shared" si="0"/>
        <v>22.529868</v>
      </c>
      <c r="F39" s="5">
        <v>19.27</v>
      </c>
      <c r="G39" s="31">
        <f t="shared" si="5"/>
        <v>434.15055636</v>
      </c>
      <c r="H39" s="30">
        <v>0.062</v>
      </c>
      <c r="I39" s="5">
        <f t="shared" si="1"/>
        <v>1.396851816</v>
      </c>
      <c r="J39" s="5">
        <v>1277.68</v>
      </c>
      <c r="K39" s="31">
        <f t="shared" si="2"/>
        <v>1784.7296282668801</v>
      </c>
      <c r="L39" s="32">
        <f t="shared" si="3"/>
        <v>2218.8801846268802</v>
      </c>
      <c r="M39" s="13">
        <v>1169.2</v>
      </c>
      <c r="N39" s="43">
        <f t="shared" si="4"/>
        <v>1.8977764151786523</v>
      </c>
      <c r="O39" s="22" t="s">
        <v>63</v>
      </c>
      <c r="Q39" s="48"/>
      <c r="R39" s="48"/>
      <c r="S39" s="48"/>
    </row>
    <row r="40" spans="1:19" ht="15">
      <c r="A40" s="79"/>
      <c r="B40" s="6" t="s">
        <v>46</v>
      </c>
      <c r="C40" s="4">
        <v>0.05858</v>
      </c>
      <c r="D40" s="6">
        <v>65.5</v>
      </c>
      <c r="E40" s="30">
        <f t="shared" si="0"/>
        <v>3.83699</v>
      </c>
      <c r="F40" s="5">
        <v>19.27</v>
      </c>
      <c r="G40" s="31">
        <f t="shared" si="5"/>
        <v>73.9387973</v>
      </c>
      <c r="H40" s="30">
        <v>0.062</v>
      </c>
      <c r="I40" s="5">
        <f t="shared" si="1"/>
        <v>0.23789338000000002</v>
      </c>
      <c r="J40" s="5">
        <v>1277.68</v>
      </c>
      <c r="K40" s="31">
        <f t="shared" si="2"/>
        <v>303.9516137584</v>
      </c>
      <c r="L40" s="32">
        <f t="shared" si="3"/>
        <v>377.8904110584</v>
      </c>
      <c r="M40" s="13">
        <v>718.4</v>
      </c>
      <c r="N40" s="43">
        <f t="shared" si="4"/>
        <v>0.5260167191792873</v>
      </c>
      <c r="O40" s="22" t="s">
        <v>63</v>
      </c>
      <c r="Q40" s="48"/>
      <c r="R40" s="48"/>
      <c r="S40" s="48"/>
    </row>
    <row r="41" spans="1:19" ht="15">
      <c r="A41" s="2">
        <v>32</v>
      </c>
      <c r="B41" s="6" t="s">
        <v>32</v>
      </c>
      <c r="C41" s="4">
        <v>0.05858</v>
      </c>
      <c r="D41" s="6">
        <v>157.6</v>
      </c>
      <c r="E41" s="30">
        <f t="shared" si="0"/>
        <v>9.232208</v>
      </c>
      <c r="F41" s="5">
        <v>19.27</v>
      </c>
      <c r="G41" s="31">
        <f t="shared" si="5"/>
        <v>177.90464816</v>
      </c>
      <c r="H41" s="30">
        <v>0.062</v>
      </c>
      <c r="I41" s="5">
        <f t="shared" si="1"/>
        <v>0.572396896</v>
      </c>
      <c r="J41" s="5">
        <v>1277.68</v>
      </c>
      <c r="K41" s="31">
        <f t="shared" si="2"/>
        <v>731.34006608128</v>
      </c>
      <c r="L41" s="32">
        <f t="shared" si="3"/>
        <v>909.24471424128</v>
      </c>
      <c r="M41" s="13">
        <v>1763.7</v>
      </c>
      <c r="N41" s="43">
        <f t="shared" si="4"/>
        <v>0.5155325249426093</v>
      </c>
      <c r="O41" s="22" t="s">
        <v>63</v>
      </c>
      <c r="Q41" s="48"/>
      <c r="R41" s="48"/>
      <c r="S41" s="48"/>
    </row>
    <row r="42" spans="1:19" ht="15">
      <c r="A42" s="2">
        <v>33</v>
      </c>
      <c r="B42" s="6" t="s">
        <v>33</v>
      </c>
      <c r="C42" s="4">
        <v>0.05858</v>
      </c>
      <c r="D42" s="6">
        <v>180.6</v>
      </c>
      <c r="E42" s="30">
        <f t="shared" si="0"/>
        <v>10.579547999999999</v>
      </c>
      <c r="F42" s="5">
        <v>19.27</v>
      </c>
      <c r="G42" s="31">
        <f t="shared" si="5"/>
        <v>203.86788995999999</v>
      </c>
      <c r="H42" s="30">
        <v>0.062</v>
      </c>
      <c r="I42" s="5">
        <f t="shared" si="1"/>
        <v>0.655931976</v>
      </c>
      <c r="J42" s="5">
        <v>1277.68</v>
      </c>
      <c r="K42" s="31">
        <f t="shared" si="2"/>
        <v>838.07116709568</v>
      </c>
      <c r="L42" s="32">
        <f t="shared" si="3"/>
        <v>1041.93905705568</v>
      </c>
      <c r="M42" s="13">
        <v>1897.6</v>
      </c>
      <c r="N42" s="43">
        <f t="shared" si="4"/>
        <v>0.5490825553623946</v>
      </c>
      <c r="O42" s="22" t="s">
        <v>63</v>
      </c>
      <c r="Q42" s="48"/>
      <c r="R42" s="48"/>
      <c r="S42" s="48"/>
    </row>
    <row r="43" spans="1:19" ht="15">
      <c r="A43" s="2">
        <v>34</v>
      </c>
      <c r="B43" s="6" t="s">
        <v>34</v>
      </c>
      <c r="C43" s="4">
        <v>0.05858</v>
      </c>
      <c r="D43" s="6">
        <v>158.6</v>
      </c>
      <c r="E43" s="30">
        <f t="shared" si="0"/>
        <v>9.290788</v>
      </c>
      <c r="F43" s="5">
        <v>19.27</v>
      </c>
      <c r="G43" s="31">
        <f t="shared" si="5"/>
        <v>179.03348476</v>
      </c>
      <c r="H43" s="30">
        <v>0.062</v>
      </c>
      <c r="I43" s="5">
        <f t="shared" si="1"/>
        <v>0.576028856</v>
      </c>
      <c r="J43" s="5">
        <v>1277.68</v>
      </c>
      <c r="K43" s="31">
        <f t="shared" si="2"/>
        <v>735.98054873408</v>
      </c>
      <c r="L43" s="32">
        <f t="shared" si="3"/>
        <v>915.01403349408</v>
      </c>
      <c r="M43" s="13">
        <v>1773.3</v>
      </c>
      <c r="N43" s="43">
        <f t="shared" si="4"/>
        <v>0.515995056388699</v>
      </c>
      <c r="O43" s="22" t="s">
        <v>63</v>
      </c>
      <c r="Q43" s="48"/>
      <c r="R43" s="48"/>
      <c r="S43" s="48"/>
    </row>
    <row r="44" spans="1:19" ht="15">
      <c r="A44" s="2">
        <v>35</v>
      </c>
      <c r="B44" s="6" t="s">
        <v>65</v>
      </c>
      <c r="C44" s="4">
        <v>0</v>
      </c>
      <c r="D44" s="20">
        <v>0</v>
      </c>
      <c r="E44" s="30">
        <f t="shared" si="0"/>
        <v>0</v>
      </c>
      <c r="F44" s="5">
        <v>0</v>
      </c>
      <c r="G44" s="31">
        <f t="shared" si="5"/>
        <v>0</v>
      </c>
      <c r="H44" s="30">
        <v>0</v>
      </c>
      <c r="I44" s="5">
        <f t="shared" si="1"/>
        <v>0</v>
      </c>
      <c r="J44" s="5">
        <v>0</v>
      </c>
      <c r="K44" s="31">
        <f t="shared" si="2"/>
        <v>0</v>
      </c>
      <c r="L44" s="32">
        <f t="shared" si="3"/>
        <v>0</v>
      </c>
      <c r="M44" s="56">
        <v>0</v>
      </c>
      <c r="N44" s="43">
        <v>0</v>
      </c>
      <c r="O44" s="61" t="s">
        <v>47</v>
      </c>
      <c r="Q44" s="48"/>
      <c r="R44" s="48"/>
      <c r="S44" s="48"/>
    </row>
    <row r="45" spans="1:19" ht="14.25">
      <c r="A45" s="2">
        <v>36</v>
      </c>
      <c r="B45" s="6" t="s">
        <v>35</v>
      </c>
      <c r="C45" s="20">
        <v>0</v>
      </c>
      <c r="D45" s="20">
        <v>0</v>
      </c>
      <c r="E45" s="41">
        <v>0</v>
      </c>
      <c r="F45" s="6">
        <v>0</v>
      </c>
      <c r="G45" s="36">
        <f t="shared" si="5"/>
        <v>0</v>
      </c>
      <c r="H45" s="6">
        <v>0</v>
      </c>
      <c r="I45" s="38">
        <f t="shared" si="1"/>
        <v>0</v>
      </c>
      <c r="J45" s="6">
        <v>0</v>
      </c>
      <c r="K45" s="36">
        <f t="shared" si="2"/>
        <v>0</v>
      </c>
      <c r="L45" s="39">
        <f t="shared" si="3"/>
        <v>0</v>
      </c>
      <c r="M45" s="20">
        <v>0</v>
      </c>
      <c r="N45" s="42">
        <v>0</v>
      </c>
      <c r="O45" s="23" t="s">
        <v>47</v>
      </c>
      <c r="Q45" s="48"/>
      <c r="R45" s="48"/>
      <c r="S45" s="48"/>
    </row>
    <row r="46" spans="1:19" ht="14.25">
      <c r="A46" s="2">
        <v>37</v>
      </c>
      <c r="B46" s="6" t="s">
        <v>36</v>
      </c>
      <c r="C46" s="20">
        <v>0</v>
      </c>
      <c r="D46" s="20">
        <v>0</v>
      </c>
      <c r="E46" s="41">
        <v>0</v>
      </c>
      <c r="F46" s="6">
        <v>0</v>
      </c>
      <c r="G46" s="36">
        <f t="shared" si="5"/>
        <v>0</v>
      </c>
      <c r="H46" s="6">
        <v>0</v>
      </c>
      <c r="I46" s="38">
        <f t="shared" si="1"/>
        <v>0</v>
      </c>
      <c r="J46" s="6">
        <v>0</v>
      </c>
      <c r="K46" s="36">
        <f t="shared" si="2"/>
        <v>0</v>
      </c>
      <c r="L46" s="39">
        <f t="shared" si="3"/>
        <v>0</v>
      </c>
      <c r="M46" s="20">
        <v>0</v>
      </c>
      <c r="N46" s="42">
        <v>0</v>
      </c>
      <c r="O46" s="23" t="s">
        <v>47</v>
      </c>
      <c r="Q46" s="49"/>
      <c r="R46" s="49"/>
      <c r="S46" s="48"/>
    </row>
    <row r="47" spans="1:19" ht="14.25">
      <c r="A47" s="2">
        <v>38</v>
      </c>
      <c r="B47" s="6" t="s">
        <v>37</v>
      </c>
      <c r="C47" s="20">
        <v>0</v>
      </c>
      <c r="D47" s="20">
        <v>0</v>
      </c>
      <c r="E47" s="41">
        <v>0</v>
      </c>
      <c r="F47" s="6">
        <v>0</v>
      </c>
      <c r="G47" s="36">
        <f t="shared" si="5"/>
        <v>0</v>
      </c>
      <c r="H47" s="6">
        <v>0</v>
      </c>
      <c r="I47" s="38">
        <f t="shared" si="1"/>
        <v>0</v>
      </c>
      <c r="J47" s="6">
        <v>0</v>
      </c>
      <c r="K47" s="36">
        <f t="shared" si="2"/>
        <v>0</v>
      </c>
      <c r="L47" s="39">
        <f t="shared" si="3"/>
        <v>0</v>
      </c>
      <c r="M47" s="20">
        <v>0</v>
      </c>
      <c r="N47" s="42">
        <v>0</v>
      </c>
      <c r="O47" s="23" t="s">
        <v>47</v>
      </c>
      <c r="Q47" s="48"/>
      <c r="R47" s="48"/>
      <c r="S47" s="48"/>
    </row>
    <row r="48" spans="1:19" ht="15">
      <c r="A48" s="2">
        <v>39</v>
      </c>
      <c r="B48" s="6" t="s">
        <v>38</v>
      </c>
      <c r="C48" s="20">
        <v>0.05858</v>
      </c>
      <c r="D48" s="6">
        <v>145.6</v>
      </c>
      <c r="E48" s="41">
        <f t="shared" si="0"/>
        <v>8.529247999999999</v>
      </c>
      <c r="F48" s="5">
        <v>19.27</v>
      </c>
      <c r="G48" s="31">
        <f t="shared" si="5"/>
        <v>164.35860895999997</v>
      </c>
      <c r="H48" s="30">
        <v>0.062</v>
      </c>
      <c r="I48" s="5">
        <f t="shared" si="1"/>
        <v>0.5288133759999999</v>
      </c>
      <c r="J48" s="5">
        <v>1277.68</v>
      </c>
      <c r="K48" s="31">
        <f t="shared" si="2"/>
        <v>675.65427424768</v>
      </c>
      <c r="L48" s="32">
        <f t="shared" si="3"/>
        <v>840.0128832076799</v>
      </c>
      <c r="M48" s="24">
        <v>2039.9</v>
      </c>
      <c r="N48" s="43">
        <f t="shared" si="4"/>
        <v>0.4117912070237168</v>
      </c>
      <c r="O48" s="22" t="s">
        <v>63</v>
      </c>
      <c r="Q48" s="48"/>
      <c r="R48" s="48"/>
      <c r="S48" s="48"/>
    </row>
    <row r="49" spans="1:19" ht="15">
      <c r="A49" s="2">
        <v>40</v>
      </c>
      <c r="B49" s="6" t="s">
        <v>39</v>
      </c>
      <c r="C49" s="20">
        <v>0.05858</v>
      </c>
      <c r="D49" s="6">
        <v>111</v>
      </c>
      <c r="E49" s="41">
        <f t="shared" si="0"/>
        <v>6.50238</v>
      </c>
      <c r="F49" s="5">
        <v>19.27</v>
      </c>
      <c r="G49" s="31">
        <f t="shared" si="5"/>
        <v>125.30086259999999</v>
      </c>
      <c r="H49" s="30">
        <v>0.062</v>
      </c>
      <c r="I49" s="5">
        <f t="shared" si="1"/>
        <v>0.40314755999999996</v>
      </c>
      <c r="J49" s="5">
        <v>1277.68</v>
      </c>
      <c r="K49" s="31">
        <f t="shared" si="2"/>
        <v>515.0935744608</v>
      </c>
      <c r="L49" s="32">
        <f t="shared" si="3"/>
        <v>640.3944370608</v>
      </c>
      <c r="M49" s="24">
        <v>1528.4</v>
      </c>
      <c r="N49" s="43">
        <f t="shared" si="4"/>
        <v>0.41899662199738286</v>
      </c>
      <c r="O49" s="22" t="s">
        <v>63</v>
      </c>
      <c r="Q49" s="49"/>
      <c r="R49" s="49"/>
      <c r="S49" s="49"/>
    </row>
    <row r="50" spans="1:19" ht="15">
      <c r="A50" s="2">
        <v>41</v>
      </c>
      <c r="B50" s="6" t="s">
        <v>40</v>
      </c>
      <c r="C50" s="20">
        <v>0.05858</v>
      </c>
      <c r="D50" s="6">
        <v>192.7</v>
      </c>
      <c r="E50" s="41">
        <f t="shared" si="0"/>
        <v>11.288366</v>
      </c>
      <c r="F50" s="5">
        <v>19.27</v>
      </c>
      <c r="G50" s="31">
        <f t="shared" si="5"/>
        <v>217.52681282</v>
      </c>
      <c r="H50" s="30">
        <v>0.062</v>
      </c>
      <c r="I50" s="5">
        <f t="shared" si="1"/>
        <v>0.699878692</v>
      </c>
      <c r="J50" s="5">
        <v>1277.68</v>
      </c>
      <c r="K50" s="31">
        <f t="shared" si="2"/>
        <v>894.22100719456</v>
      </c>
      <c r="L50" s="32">
        <f t="shared" si="3"/>
        <v>1111.74782001456</v>
      </c>
      <c r="M50" s="24">
        <v>2563.1</v>
      </c>
      <c r="N50" s="43">
        <f t="shared" si="4"/>
        <v>0.43375124654307673</v>
      </c>
      <c r="O50" s="22" t="s">
        <v>63</v>
      </c>
      <c r="Q50" s="48"/>
      <c r="R50" s="48"/>
      <c r="S50" s="48"/>
    </row>
    <row r="51" spans="1:19" ht="15">
      <c r="A51" s="2">
        <v>42</v>
      </c>
      <c r="B51" s="6" t="s">
        <v>41</v>
      </c>
      <c r="C51" s="20">
        <v>0.05858</v>
      </c>
      <c r="D51" s="6">
        <v>473</v>
      </c>
      <c r="E51" s="41">
        <f t="shared" si="0"/>
        <v>27.70834</v>
      </c>
      <c r="F51" s="5">
        <v>19.27</v>
      </c>
      <c r="G51" s="31">
        <f t="shared" si="5"/>
        <v>533.9397117999999</v>
      </c>
      <c r="H51" s="30">
        <v>0.062</v>
      </c>
      <c r="I51" s="5">
        <f t="shared" si="1"/>
        <v>1.7179170799999999</v>
      </c>
      <c r="J51" s="5">
        <v>1277.68</v>
      </c>
      <c r="K51" s="31">
        <f t="shared" si="2"/>
        <v>2194.9482947744</v>
      </c>
      <c r="L51" s="32">
        <f t="shared" si="3"/>
        <v>2728.8880065743997</v>
      </c>
      <c r="M51" s="24">
        <v>4678.9</v>
      </c>
      <c r="N51" s="43">
        <f t="shared" si="4"/>
        <v>0.583232812535938</v>
      </c>
      <c r="O51" s="22" t="s">
        <v>63</v>
      </c>
      <c r="Q51" s="49"/>
      <c r="R51" s="49"/>
      <c r="S51" s="49"/>
    </row>
    <row r="52" spans="1:19" ht="15">
      <c r="A52" s="2">
        <v>43</v>
      </c>
      <c r="B52" s="6" t="s">
        <v>42</v>
      </c>
      <c r="C52" s="20">
        <v>0.05858</v>
      </c>
      <c r="D52" s="6">
        <v>107</v>
      </c>
      <c r="E52" s="41">
        <f t="shared" si="0"/>
        <v>6.26806</v>
      </c>
      <c r="F52" s="5">
        <v>19.27</v>
      </c>
      <c r="G52" s="31">
        <f t="shared" si="5"/>
        <v>120.7855162</v>
      </c>
      <c r="H52" s="30">
        <v>0.062</v>
      </c>
      <c r="I52" s="5">
        <f t="shared" si="1"/>
        <v>0.38861972</v>
      </c>
      <c r="J52" s="5">
        <v>1277.68</v>
      </c>
      <c r="K52" s="31">
        <f t="shared" si="2"/>
        <v>496.5316438496</v>
      </c>
      <c r="L52" s="32">
        <f t="shared" si="3"/>
        <v>617.3171600496</v>
      </c>
      <c r="M52" s="24">
        <v>1486</v>
      </c>
      <c r="N52" s="43">
        <f t="shared" si="4"/>
        <v>0.4154220457938089</v>
      </c>
      <c r="O52" s="22" t="s">
        <v>63</v>
      </c>
      <c r="Q52" s="49"/>
      <c r="R52" s="49"/>
      <c r="S52" s="49"/>
    </row>
    <row r="53" spans="1:19" ht="14.25">
      <c r="A53" s="2">
        <v>44</v>
      </c>
      <c r="B53" s="6" t="s">
        <v>43</v>
      </c>
      <c r="C53" s="20">
        <v>0</v>
      </c>
      <c r="D53" s="6">
        <v>0</v>
      </c>
      <c r="E53" s="40">
        <v>0</v>
      </c>
      <c r="F53" s="6">
        <v>0</v>
      </c>
      <c r="G53" s="36">
        <f t="shared" si="5"/>
        <v>0</v>
      </c>
      <c r="H53" s="6">
        <v>0</v>
      </c>
      <c r="I53" s="38">
        <f t="shared" si="1"/>
        <v>0</v>
      </c>
      <c r="J53" s="6">
        <v>0</v>
      </c>
      <c r="K53" s="36">
        <f t="shared" si="2"/>
        <v>0</v>
      </c>
      <c r="L53" s="39">
        <f t="shared" si="3"/>
        <v>0</v>
      </c>
      <c r="M53" s="6">
        <v>0</v>
      </c>
      <c r="N53" s="42">
        <v>0</v>
      </c>
      <c r="O53" s="23" t="s">
        <v>47</v>
      </c>
      <c r="Q53" s="48"/>
      <c r="R53" s="48"/>
      <c r="S53" s="48"/>
    </row>
    <row r="54" spans="1:19" ht="15.75" thickBot="1">
      <c r="A54" s="10"/>
      <c r="B54" s="11" t="s">
        <v>44</v>
      </c>
      <c r="C54" s="25"/>
      <c r="D54" s="26">
        <f>SUM(D9:D53)</f>
        <v>7267.300000000002</v>
      </c>
      <c r="E54" s="27">
        <f>SUM(E9:E53)</f>
        <v>425.71843400000006</v>
      </c>
      <c r="F54" s="27"/>
      <c r="G54" s="27">
        <f>SUM(G9:G53)</f>
        <v>8203.59422318</v>
      </c>
      <c r="H54" s="27"/>
      <c r="I54" s="27">
        <f>SUM(I9:I53)</f>
        <v>26.394542908000005</v>
      </c>
      <c r="J54" s="27"/>
      <c r="K54" s="27">
        <f>SUM(K9:K53)</f>
        <v>33723.77958269345</v>
      </c>
      <c r="L54" s="33">
        <f t="shared" si="3"/>
        <v>41927.37380587345</v>
      </c>
      <c r="M54" s="28">
        <f>SUM(M9:M53)</f>
        <v>86931.69999999998</v>
      </c>
      <c r="N54" s="29"/>
      <c r="O54" s="23"/>
      <c r="Q54" s="52"/>
      <c r="R54" s="53"/>
      <c r="S54" s="53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9"/>
      <c r="N55" s="1"/>
      <c r="Q55" s="54"/>
      <c r="R55" s="54"/>
      <c r="S55" s="54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9"/>
      <c r="N56" s="1"/>
      <c r="Q56" s="55"/>
      <c r="R56" s="55"/>
      <c r="S56" s="55"/>
    </row>
    <row r="57" spans="1:19" ht="14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"/>
      <c r="Q57" s="55"/>
      <c r="R57" s="55"/>
      <c r="S57" s="55"/>
    </row>
    <row r="58" spans="1:19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Q58" s="55"/>
      <c r="R58" s="55"/>
      <c r="S58" s="55"/>
    </row>
    <row r="59" spans="17:19" ht="12.75">
      <c r="Q59" s="55"/>
      <c r="R59" s="55"/>
      <c r="S59" s="55"/>
    </row>
    <row r="60" spans="17:19" ht="12.75">
      <c r="Q60" s="55"/>
      <c r="R60" s="55"/>
      <c r="S60" s="55"/>
    </row>
    <row r="61" spans="17:19" ht="12.75">
      <c r="Q61" s="55"/>
      <c r="R61" s="55"/>
      <c r="S61" s="55"/>
    </row>
    <row r="62" spans="17:19" ht="12.75">
      <c r="Q62" s="55"/>
      <c r="R62" s="55"/>
      <c r="S62" s="55"/>
    </row>
    <row r="63" spans="17:19" ht="12.75">
      <c r="Q63" s="55"/>
      <c r="R63" s="55"/>
      <c r="S63" s="55"/>
    </row>
  </sheetData>
  <sheetProtection/>
  <mergeCells count="20">
    <mergeCell ref="A2:O2"/>
    <mergeCell ref="A39:A40"/>
    <mergeCell ref="A3:N3"/>
    <mergeCell ref="L6:L7"/>
    <mergeCell ref="M6:M7"/>
    <mergeCell ref="N6:N7"/>
    <mergeCell ref="I6:I7"/>
    <mergeCell ref="J6:J7"/>
    <mergeCell ref="F6:F7"/>
    <mergeCell ref="G6:G7"/>
    <mergeCell ref="B4:N4"/>
    <mergeCell ref="Q6:S6"/>
    <mergeCell ref="A6:A7"/>
    <mergeCell ref="B6:B7"/>
    <mergeCell ref="C6:C7"/>
    <mergeCell ref="D6:D7"/>
    <mergeCell ref="O6:O7"/>
    <mergeCell ref="E6:E7"/>
    <mergeCell ref="H6:H7"/>
    <mergeCell ref="K6:K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iab</cp:lastModifiedBy>
  <cp:lastPrinted>2017-12-21T06:41:45Z</cp:lastPrinted>
  <dcterms:created xsi:type="dcterms:W3CDTF">1996-10-08T23:32:33Z</dcterms:created>
  <dcterms:modified xsi:type="dcterms:W3CDTF">2017-12-28T19:00:21Z</dcterms:modified>
  <cp:category/>
  <cp:version/>
  <cp:contentType/>
  <cp:contentStatus/>
</cp:coreProperties>
</file>