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  <sheet name="отчет" sheetId="2" r:id="rId2"/>
  </sheets>
  <definedNames>
    <definedName name="_xlnm.Print_Area" localSheetId="1">'отчет'!$A$1:$F$18</definedName>
    <definedName name="_xlnm.Print_Area" localSheetId="0">'Приложение'!$A$50:$G$77</definedName>
  </definedNames>
  <calcPr fullCalcOnLoad="1"/>
</workbook>
</file>

<file path=xl/sharedStrings.xml><?xml version="1.0" encoding="utf-8"?>
<sst xmlns="http://schemas.openxmlformats.org/spreadsheetml/2006/main" count="3660" uniqueCount="167">
  <si>
    <t>Наименование работ</t>
  </si>
  <si>
    <t>Итого по содержанию общего имущества</t>
  </si>
  <si>
    <t>руб. в месяц на кв.м. общей площади жилых помещений</t>
  </si>
  <si>
    <t>на 1 пог.м электросетей</t>
  </si>
  <si>
    <t>на 1 кв.м. площади территории</t>
  </si>
  <si>
    <t>на 1 проживающего</t>
  </si>
  <si>
    <t>Площадь жилых помещений, кв.м.</t>
  </si>
  <si>
    <t>Объем</t>
  </si>
  <si>
    <t>единица измерения</t>
  </si>
  <si>
    <t xml:space="preserve">Стоимость работ на единицу измерения </t>
  </si>
  <si>
    <t>Стоимость работ на единицу измерения</t>
  </si>
  <si>
    <t>на 1 здание</t>
  </si>
  <si>
    <t>1 пог.м трубопроводаотопления, ХВС, ГВС, канализации</t>
  </si>
  <si>
    <t>1 пог.м трубопровода отопления, ХВС, ГВС, канализации</t>
  </si>
  <si>
    <t>Содержание инженерных сетей отопления, холодного и горячего водоснабжения, водоотведения.</t>
  </si>
  <si>
    <t>Содержание строительных конструкций</t>
  </si>
  <si>
    <t>Содержание электрических сетей</t>
  </si>
  <si>
    <t>Содержание аварийно-диспетчерской службы</t>
  </si>
  <si>
    <t>Содержание придомовой территории.</t>
  </si>
  <si>
    <t>Управление многоквартирными домами</t>
  </si>
  <si>
    <t>Содержание паспортного стола</t>
  </si>
  <si>
    <t>Техническое обслуживание ОПУ ХВ</t>
  </si>
  <si>
    <t>1 пог.м трубопровода  ХВС</t>
  </si>
  <si>
    <t>на ед. руб. в месяц</t>
  </si>
  <si>
    <t>Стоимость работ всего , руб.в месяц</t>
  </si>
  <si>
    <t>Стоимость работ , на 1 кв.м. общей площади жилых помещений</t>
  </si>
  <si>
    <t>1 пог.м трубопровода ХВС</t>
  </si>
  <si>
    <t>Наименование работ (услуг)</t>
  </si>
  <si>
    <t>руб. в месяц на кв.м. общей площади помещений</t>
  </si>
  <si>
    <t xml:space="preserve">Итого </t>
  </si>
  <si>
    <t>Техническое обслуживание ВДГО</t>
  </si>
  <si>
    <t>Вывоз и захоронение ТБО</t>
  </si>
  <si>
    <t>Всего содержание общего имущества.</t>
  </si>
  <si>
    <t>1 пог.м газопровода</t>
  </si>
  <si>
    <t>Стоимость работ всего  руб.в месяц</t>
  </si>
  <si>
    <t>Итого</t>
  </si>
  <si>
    <t xml:space="preserve">Всего </t>
  </si>
  <si>
    <t xml:space="preserve">Итого по </t>
  </si>
  <si>
    <t>Стоимость работ , на 1 кв.м. общей площади  помещений</t>
  </si>
  <si>
    <t>на 1 пог.м эл.сетей</t>
  </si>
  <si>
    <t>Площадь помещений, кв.м.</t>
  </si>
  <si>
    <t>Площадь  помещений, кв.м.</t>
  </si>
  <si>
    <t>руб. в месяц на кв.м. общей площади  помещений</t>
  </si>
  <si>
    <t>Стоимость работ , на 1 кв.м. общей площади помещений</t>
  </si>
  <si>
    <t>Стоимость работ  на 1 кв.м. общей площади  помещений</t>
  </si>
  <si>
    <t>Стоимость работ всего руб.в месяц</t>
  </si>
  <si>
    <t>1 пог.м т/провода отопления, ХВС, ГВС, канализации</t>
  </si>
  <si>
    <t>по содержанию  общего имущества многоквартирного дома № 16 по ул.Космонавтов,  на 01.01.2017 г.</t>
  </si>
  <si>
    <t>по содержанию  общего имущества многоквартирного дома № 16 "А" по ул.Космонавтов,  на 01.01.2017 г.</t>
  </si>
  <si>
    <t>по содержанию  общего имущества многоквартирного дома № 18 по ул.Космонавтов, на 01.01.2017 г.</t>
  </si>
  <si>
    <t>по содержанию  общего имущества многоквартирного дома № 4 по ул.Космонавтов,  на 01.01.2017 г.</t>
  </si>
  <si>
    <t>по содержанию  общего имущества многоквартирного дома № 6 по ул.Космонавтов,  на 01.01.2017 г.</t>
  </si>
  <si>
    <t>по содержанию  общего имущества многоквартирного дома № 8 по ул.Космонавтов,  на 01.01.2017 г.</t>
  </si>
  <si>
    <t>по содержанию  общего имущества многоквартирного дома № 10 по ул.Куйбышева,  на 01.01.2017 г.</t>
  </si>
  <si>
    <t>по содержанию  общего имущества многоквартирного дома № 11 по ул.Куйбышева,  на 01.01.2017 г.</t>
  </si>
  <si>
    <t>по содержанию  общего имущества многоквартирного дома № 12 по ул.Куйбышева,  на 01.01.2017 г.</t>
  </si>
  <si>
    <t>по содержанию  общего имущества многоквартирного дома № 13 по ул.Куйбышева,  на 01.01.2017 г.</t>
  </si>
  <si>
    <t>по содержанию  общего имущества многоквартирного дома № 14 по ул.Куйбышева,  на 01.01.2017 г.</t>
  </si>
  <si>
    <t>по содержанию  общего имущества многоквартирного дома № 17 по ул.Куйбышева,  на 01.01.2017 г.</t>
  </si>
  <si>
    <t>по содержанию  общего имущества многоквартирного дома № 19 по ул.Куйбышева,  на 01.01.2017 г.</t>
  </si>
  <si>
    <t>по содержанию  общего имущества многоквартирного дома № 20 по ул.Куйбышева,  на 01.01.2017 г.</t>
  </si>
  <si>
    <t>по содержанию  общего имущества многоквартирного дома № 21 по ул.Куйбышева,  на 01.01.2017 г.</t>
  </si>
  <si>
    <t>по содержанию  общего имущества многоквартирного дома № 22 по ул.Куйбышева,  на 01.01.2017 г.</t>
  </si>
  <si>
    <t>по содержанию  общего имущества многоквартирного дома № 31 по ул.Куйбышева,  на 01.01.2017 г.</t>
  </si>
  <si>
    <t>по содержанию  общего имущества многоквартирного дома № 14 по ул.Московская,  на 01.01.2017 г.</t>
  </si>
  <si>
    <t>Вывоз и захоронение ТКО</t>
  </si>
  <si>
    <t>Составил: гл.экономист ООО "Жилсоюз" Паженских Н.П. тел. 4-20-23</t>
  </si>
  <si>
    <t>по содержанию  общего имущества многоквартирного дома № 34 по ул.Куйбышева,  на 01.01.2017 г.</t>
  </si>
  <si>
    <t>по содержанию  общего имущества многоквартирного дома № 35 по ул.Куйбышева,  на 01.01.2017 г.</t>
  </si>
  <si>
    <t>по содержанию  общего имущества многоквартирного дома № 36 по ул.Куйбышева,  на 01.01.2017 г.</t>
  </si>
  <si>
    <t>по содержанию  общего имущества многоквартирного дома № 37 по ул.Куйбышева,  на 01.01.2017г.</t>
  </si>
  <si>
    <t>по содержанию  общего имущества многоквартирного дома № 38 по ул.Куйбышева,  на 01.01.2017 г.</t>
  </si>
  <si>
    <t>по содержанию  общего имущества многоквартирного дома № 40 по ул.Куйбышева,  на 01.01.2017 г.</t>
  </si>
  <si>
    <t>по содержанию  общего имущества многоквартирного дома № 40 "А" по ул.Куйбышева,  на 01.01.2017 г.</t>
  </si>
  <si>
    <t>по содержанию  общего имущества многоквартирного дома № 42 "А" по ул.Куйбышева,  на 01.01.2017 г.</t>
  </si>
  <si>
    <t>по содержанию  общего имущества многоквартирного дома № 1 по ул.Ленина,  на 01.01.2017 г.</t>
  </si>
  <si>
    <t>по содержанию  общего имущества многоквартирного дома № 10 по ул.Ленина,  на 01.01.2017 г.</t>
  </si>
  <si>
    <t>по содержанию  общего имущества многоквартирного дома № 10 "А"  по ул.Ленина,  на 01.01.2017 г.</t>
  </si>
  <si>
    <t>по содержанию  общего имущества многоквартирного дома № 11  по ул.Ленина,  на 01.01.2017 г.</t>
  </si>
  <si>
    <t>по содержанию  общего имущества многоквартирного дома № 12  по ул.Ленина,  на 01.01.2017 г.</t>
  </si>
  <si>
    <t>по содержанию  общего имущества многоквартирного дома № 13  по ул.Ленина,  на 01.01.2017 г.</t>
  </si>
  <si>
    <t>по содержанию  общего имущества многоквартирного дома № 14  по ул.Ленина,  на 01.01.2017 г.</t>
  </si>
  <si>
    <t>по содержанию  общего имущества многоквартирного дома № 15 по ул.Ленина,  на 01.01.2017 г.</t>
  </si>
  <si>
    <t>по содержанию  общего имущества многоквартирного дома № 17 по ул.Ленина,  на 01.01.2017 г.</t>
  </si>
  <si>
    <t>по содержанию  общего имущества многоквартирного дома № 18 по ул.Ленина,  на 01.01.2017 г.</t>
  </si>
  <si>
    <t>по содержанию  общего имущества многоквартирного дома № 19 по ул.Ленина,  на 01.01.2017 г.</t>
  </si>
  <si>
    <t>по содержанию  общего имущества многоквартирного дома № 2 по ул.Ленина,  на 01.01.2017 г.</t>
  </si>
  <si>
    <t>по содержанию  общего имущества многоквартирного дома № 20 по ул.Ленина,  на 01.01.2017 г.</t>
  </si>
  <si>
    <t>по содержанию  общего имущества многоквартирного дома № 21 по ул.Ленина,  на 01.01.2017 г.</t>
  </si>
  <si>
    <t>по содержанию  общего имущества многоквартирного дома № 22 по ул.Ленина,  на 01.01.2017 г.</t>
  </si>
  <si>
    <t>по содержанию  общего имущества многоквартирного дома № 23 по ул.Ленина,  на 01.01.2017 г.</t>
  </si>
  <si>
    <t>по содержанию  общего имущества многоквартирного дома № 24 по ул.Ленина,  на 01.01.2017 г.</t>
  </si>
  <si>
    <t>по содержанию  общего имущества многоквартирного дома № 25 по ул.Ленина,  на 01.01.2017 г.</t>
  </si>
  <si>
    <t>по содержанию  общего имущества многоквартирного дома № 27 по ул.Ленина,  на 01.01.2017 г.</t>
  </si>
  <si>
    <t>по содержанию  общего имущества многоквартирного дома № 28 по ул.Ленина,  на 01.01.2017 г.</t>
  </si>
  <si>
    <t>по содержанию  общего имущества многоквартирного дома № 3 по ул.Ленина,  на 01.01.2017 г.</t>
  </si>
  <si>
    <t>по содержанию  общего имущества многоквартирного дома № 30 по ул.Ленина,  на 01.01.2017 г.</t>
  </si>
  <si>
    <t>по содержанию  общего имущества многоквартирного дома № 4 по ул.Ленина,  на 01.01.2017 г.</t>
  </si>
  <si>
    <t>по содержанию  общего имущества многоквартирного дома № 6 "А" по ул.Ленина,  на 01.01.2017 г.</t>
  </si>
  <si>
    <t>по содержанию  общего имущества многоквартирного дома № 7 по ул.Ленина,  на 01.01.2017 г.</t>
  </si>
  <si>
    <t>по содержанию  общего имущества многоквартирного дома № 8 по ул.Ленина,  на 01.01.2017 г.</t>
  </si>
  <si>
    <t>по содержанию  общего имущества многоквартирного дома № 9 по ул.Ленина,  на 01.01.2017 г.</t>
  </si>
  <si>
    <t>по содержанию  общего имущества многоквартирного дома № 32 по ул.Ленина,  на 01.01.2017 г.</t>
  </si>
  <si>
    <t>по содержанию  общего имущества многоквартирного дома № 12 по ул.Мира,  на 01.01.2017 г.</t>
  </si>
  <si>
    <t>по содержанию  общего имущества многоквартирного дома № 13 по ул.Мира,  на 01.01.2017 г.</t>
  </si>
  <si>
    <t>по содержанию  общего имущества многоквартирного дома № 19 по ул.Мира,  на 01.01.2017 г.</t>
  </si>
  <si>
    <t>по содержанию  общего имущества многоквартирного дома № 21 по ул.Мира,  на 01.01.2017 г.</t>
  </si>
  <si>
    <t>по содержанию  общего имущества многоквартирного дома № 23 по ул.Мира,  на 01.01.2017 г.</t>
  </si>
  <si>
    <t>по содержанию  общего имущества многоквартирного дома № 35 по ул.Мира,  на 01.01.2017 г.</t>
  </si>
  <si>
    <t>по содержанию  общего имущества многоквартирного дома № 37 "А" по ул.Мира,  на 01.01.2017 г.</t>
  </si>
  <si>
    <t>по содержанию  общего имущества многоквартирного дома № 39 по ул.Мира,  на 01.01.2017 г.</t>
  </si>
  <si>
    <t>по содержанию  общего имущества многоквартирного дома № 39 "А" по ул.Мира,  на 01.01.2017 г.</t>
  </si>
  <si>
    <t>по содержанию  общего имущества многоквартирного дома № 39 "Б" по ул.Мира,  на 01.01.2017 г.</t>
  </si>
  <si>
    <t>по содержанию  общего имущества многоквартирного дома № 41 по ул.Мира,  на 01.01.2017 г.</t>
  </si>
  <si>
    <t>по содержанию  общего имущества многоквартирного дома № 41"А" по ул.Мира,  на 01.01.2017 г.</t>
  </si>
  <si>
    <t>по содержанию  общего имущества многоквартирного дома № 8 по ул.Мира,  на 01.01.2017 г.</t>
  </si>
  <si>
    <t>по содержанию  общего имущества многоквартирного дома № 9 по ул.Мира,  на 01.01.2017г.</t>
  </si>
  <si>
    <t>по содержанию  общего имущества многоквартирного дома № 1 по ул.Московская,  на 01.01.2017 г.</t>
  </si>
  <si>
    <t>по содержанию  общего имущества многоквартирного дома № 12 по ул.Московская,  на 01.01.2017 г.</t>
  </si>
  <si>
    <t>по содержанию  общего имущества многоквартирного дома № 15 по ул.Московская,  на 01.01.2017 г.</t>
  </si>
  <si>
    <t>по содержанию  общего имущества многоквартирного дома № 17 по ул.Московская,  на 01.01.2017 г.</t>
  </si>
  <si>
    <t>по содержанию  общего имущества многоквартирного дома № 18 по ул.Московская,  на 01.01.2017 г.</t>
  </si>
  <si>
    <t>по содержанию  общего имущества многоквартирного дома № 19 по ул.Московская,  на 01.01.2017 г.</t>
  </si>
  <si>
    <t>по содержанию  общего имущества многоквартирного дома № 2 по ул.Московская,  на 01.01.2017 г.</t>
  </si>
  <si>
    <t>по содержанию  общего имущества многоквартирного дома № 20 по ул.Московская,  на 01.01.2017 г.</t>
  </si>
  <si>
    <t>по содержанию  общего имущества многоквартирного дома № 21 по ул.Московская,  на 01.01.2017 г.</t>
  </si>
  <si>
    <t>по содержанию  общего имущества многоквартирного дома № 22 по ул.Московская,  на 01.01.2017 г.</t>
  </si>
  <si>
    <t>по содержанию  общего имущества многоквартирного дома № 25 по ул.Московская,  на 01.01.2017 г.</t>
  </si>
  <si>
    <t>по содержанию  общего имущества многоквартирного дома № 27 по ул.Московская,  на 01.01.2017 г.</t>
  </si>
  <si>
    <t>по содержанию  общего имущества многоквартирного дома № 29 по ул.Московская,  на 01.01.2017 г.</t>
  </si>
  <si>
    <t>по содержанию  общего имущества многоквартирного дома № 3 по ул.Московская,  на 01.01.2017 г.</t>
  </si>
  <si>
    <t>по содержанию  общего имущества многоквартирного дома № 4 по ул.Московская,  на 01.01.2017 г.</t>
  </si>
  <si>
    <t>по содержанию  общего имущества многоквартирного дома № 5 по ул.Московская,  на 01.01.2017 г.</t>
  </si>
  <si>
    <t>по содержанию  общего имущества многоквартирного дома № 6 по ул.Московская,  на 01.01.2017 г.</t>
  </si>
  <si>
    <t>по содержанию  общего имущества многоквартирного дома № 7 по ул.Московская,  на 01.01.2017 г.</t>
  </si>
  <si>
    <t>по содержанию  общего имущества многоквартирного дома № 9 по ул.Московская,  на 01.01.2017 г.</t>
  </si>
  <si>
    <t>по содержанию  общего имущества многоквартирного дома № 11 по ул.Павлова,  на 01.01.2017 г.</t>
  </si>
  <si>
    <t>по содержанию  общего имущества многоквартирного дома № 43 "А" по ул.Павлова,  на 01.01.2017 г.</t>
  </si>
  <si>
    <t>по содержанию  общего имущества многоквартирного дома № 51 по ул.Павлова,  за октябрь-декабрь 2017 г</t>
  </si>
  <si>
    <t>по содержанию  общего имущества многоквартирного дома № 7 по ул.Павлова,  на 01.01.2017 г.</t>
  </si>
  <si>
    <t>по содержанию  общего имущества многоквартирного дома № 9 по ул.Павлова,  на 01.01.2017 г.</t>
  </si>
  <si>
    <t>по содержанию  общего имущества многоквартирного дома № 1 по ул.Парковая,  на 01.01.2017 г.</t>
  </si>
  <si>
    <t>по содержанию  общего имущества многоквартирного дома № 11 по ул.Парковая,  на 01.01.2017 г.</t>
  </si>
  <si>
    <t>по содержанию  общего имущества многоквартирного дома № 2 "А" по ул.Парковая,  на 01.01.2017 г.</t>
  </si>
  <si>
    <t>по содержанию  общего имущества многоквартирного дома № 3 по ул.Парковая,  на 01.01.2017 г.</t>
  </si>
  <si>
    <t>по содержанию  общего имущества многоквартирного дома № 7 по ул.Парковая,  на 01.01.2017 г.</t>
  </si>
  <si>
    <t>по содержанию  общего имущества многоквартирного дома № 9 по ул.Парковая,  на 01.01.2017г.</t>
  </si>
  <si>
    <t>по содержанию  общего имущества многоквартирного дома № 2 по ул.Советской Армии,  на 01.01.2017 г.</t>
  </si>
  <si>
    <t>по содержанию  общего имущества многоквартирного дома № 11 "А"по ул.Спортивная,  на 01.01.2017 г.</t>
  </si>
  <si>
    <t>по содержанию  общего имущества многоквартирного дома № 16 по ул.Спортивная,  на 01.01.2017 г.</t>
  </si>
  <si>
    <t>по содержанию  общего имущества многоквартирного дома № 22 по ул.Спортивная,  на 01.01.2017 г.</t>
  </si>
  <si>
    <t>по содержанию  общего имущества многоквартирного дома № 24 по ул.Спортивная,  на 01.01.2017 г.</t>
  </si>
  <si>
    <t>по содержанию  общего имущества многоквартирного дома № 36 по ул.Спортивная,  на 01.01.2017 г.</t>
  </si>
  <si>
    <t>по содержанию  общего имущества многоквартирного дома № 4 по ул.Спортивная,  на 01.01.2017 г.</t>
  </si>
  <si>
    <t>по содержанию  общего имущества многоквартирного дома № 11 по ул.Строителей,  на 01.01.2017 г.</t>
  </si>
  <si>
    <t>по содержанию  общего имущества многоквартирного дома № 16 по ул.Строителей,  на 01.01.2017 г.</t>
  </si>
  <si>
    <t>по содержанию  общего имущества многоквартирного дома № 17 по ул.Строителей,  на 01.01.2017 г.</t>
  </si>
  <si>
    <t>по содержанию  общего имущества многоквартирного дома № 7 по ул.Строителей,  на 01.01.2017 г.</t>
  </si>
  <si>
    <t>по содержанию  общего имущества многоквартирного дома № 7 "А" по ул.Строителей,  на 01.01.2017 г.</t>
  </si>
  <si>
    <t>по содержанию  общего имущества многоквартирного дома № 34 по ул.Спортивная,  на 01.01.2017 г.</t>
  </si>
  <si>
    <t>по содержанию  общего имущества многоквартирного дома № 19 по ул.Строителей,  на 01.01.2017 г.</t>
  </si>
  <si>
    <t>по содержанию  общего имущества многоквартирного дома № 5 по ул.Строителей,  на 01.01.2017 г.</t>
  </si>
  <si>
    <t>по содержанию  общего имущества многоквартирного дома № 10 по ул.Энергетиков,  на 01.01.2017 г.</t>
  </si>
  <si>
    <t>по содержанию  общего имущества многоквартирного дома № 16 по ул.Энергетиков,  на 01.01.2017 г.</t>
  </si>
  <si>
    <t>по содержанию  общего имущества многоквартирного дома № 4 по ул.Энергетиков,  на 01.01.2017 г.</t>
  </si>
  <si>
    <t>по содержанию  общего имущества многоквартирного дома № 6 по ул.Энергетиков,  на 01.01.2017 г.</t>
  </si>
  <si>
    <t>по содержанию  общего имущества многоквартирного дома № 8 по ул.Энергетиков,  на 01.01.2017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</si>
</sst>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justify"/>
    </xf>
    <xf numFmtId="1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180" fontId="1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1" fontId="28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7" fillId="0" borderId="22" xfId="0" applyFont="1" applyBorder="1" applyAlignment="1">
      <alignment/>
    </xf>
    <xf numFmtId="1" fontId="7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84" fontId="28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7" fillId="0" borderId="12" xfId="0" applyFont="1" applyBorder="1" applyAlignment="1">
      <alignment/>
    </xf>
    <xf numFmtId="1" fontId="28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1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" fontId="2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27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 vertical="top" wrapText="1"/>
    </xf>
    <xf numFmtId="180" fontId="7" fillId="0" borderId="15" xfId="0" applyNumberFormat="1" applyFont="1" applyBorder="1" applyAlignment="1">
      <alignment horizontal="center" vertical="top" wrapText="1"/>
    </xf>
    <xf numFmtId="2" fontId="28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28" fillId="0" borderId="12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" fontId="28" fillId="0" borderId="17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2" fontId="28" fillId="0" borderId="18" xfId="0" applyNumberFormat="1" applyFont="1" applyBorder="1" applyAlignment="1">
      <alignment horizontal="center" vertical="top" wrapText="1"/>
    </xf>
    <xf numFmtId="2" fontId="28" fillId="0" borderId="17" xfId="0" applyNumberFormat="1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/>
    </xf>
    <xf numFmtId="1" fontId="27" fillId="0" borderId="12" xfId="0" applyNumberFormat="1" applyFont="1" applyBorder="1" applyAlignment="1">
      <alignment horizontal="center" vertical="top"/>
    </xf>
    <xf numFmtId="2" fontId="27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1" fontId="7" fillId="0" borderId="13" xfId="0" applyNumberFormat="1" applyFont="1" applyBorder="1" applyAlignment="1">
      <alignment horizontal="center" vertical="top" wrapText="1"/>
    </xf>
    <xf numFmtId="2" fontId="28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1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180" fontId="7" fillId="0" borderId="12" xfId="0" applyNumberFormat="1" applyFont="1" applyBorder="1" applyAlignment="1">
      <alignment horizontal="center" vertical="top" wrapText="1"/>
    </xf>
    <xf numFmtId="2" fontId="28" fillId="0" borderId="12" xfId="0" applyNumberFormat="1" applyFont="1" applyBorder="1" applyAlignment="1">
      <alignment horizontal="center" vertical="top"/>
    </xf>
    <xf numFmtId="1" fontId="7" fillId="0" borderId="17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29" fillId="0" borderId="12" xfId="0" applyFont="1" applyBorder="1" applyAlignment="1">
      <alignment horizontal="center" vertical="top"/>
    </xf>
    <xf numFmtId="1" fontId="28" fillId="0" borderId="12" xfId="0" applyNumberFormat="1" applyFont="1" applyBorder="1" applyAlignment="1">
      <alignment horizontal="left" vertical="center" wrapText="1"/>
    </xf>
    <xf numFmtId="180" fontId="7" fillId="0" borderId="15" xfId="0" applyNumberFormat="1" applyFont="1" applyBorder="1" applyAlignment="1">
      <alignment horizontal="left" vertical="center" wrapText="1"/>
    </xf>
    <xf numFmtId="2" fontId="28" fillId="0" borderId="15" xfId="0" applyNumberFormat="1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1" fontId="28" fillId="0" borderId="17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2" fontId="28" fillId="0" borderId="18" xfId="0" applyNumberFormat="1" applyFont="1" applyBorder="1" applyAlignment="1">
      <alignment horizontal="left" vertical="center" wrapText="1"/>
    </xf>
    <xf numFmtId="2" fontId="28" fillId="0" borderId="17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/>
    </xf>
    <xf numFmtId="1" fontId="7" fillId="0" borderId="13" xfId="0" applyNumberFormat="1" applyFont="1" applyBorder="1" applyAlignment="1">
      <alignment horizontal="left" vertical="center" wrapText="1"/>
    </xf>
    <xf numFmtId="2" fontId="28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left" vertical="center" wrapText="1"/>
    </xf>
    <xf numFmtId="184" fontId="28" fillId="0" borderId="12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180" fontId="7" fillId="0" borderId="12" xfId="0" applyNumberFormat="1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left"/>
    </xf>
    <xf numFmtId="1" fontId="28" fillId="0" borderId="12" xfId="0" applyNumberFormat="1" applyFont="1" applyBorder="1" applyAlignment="1">
      <alignment horizontal="left" vertical="top" wrapText="1"/>
    </xf>
    <xf numFmtId="180" fontId="7" fillId="0" borderId="15" xfId="0" applyNumberFormat="1" applyFont="1" applyBorder="1" applyAlignment="1">
      <alignment horizontal="left" vertical="top" wrapText="1"/>
    </xf>
    <xf numFmtId="2" fontId="28" fillId="0" borderId="15" xfId="0" applyNumberFormat="1" applyFont="1" applyBorder="1" applyAlignment="1">
      <alignment horizontal="left" vertical="top" wrapText="1"/>
    </xf>
    <xf numFmtId="2" fontId="28" fillId="0" borderId="12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1" fontId="28" fillId="0" borderId="17" xfId="0" applyNumberFormat="1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2" fontId="28" fillId="0" borderId="18" xfId="0" applyNumberFormat="1" applyFont="1" applyBorder="1" applyAlignment="1">
      <alignment horizontal="left" vertical="top" wrapText="1"/>
    </xf>
    <xf numFmtId="2" fontId="28" fillId="0" borderId="17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2" fontId="28" fillId="0" borderId="22" xfId="0" applyNumberFormat="1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/>
    </xf>
    <xf numFmtId="1" fontId="27" fillId="0" borderId="12" xfId="0" applyNumberFormat="1" applyFont="1" applyBorder="1" applyAlignment="1">
      <alignment horizontal="left" vertical="top"/>
    </xf>
    <xf numFmtId="2" fontId="27" fillId="0" borderId="12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1" fontId="7" fillId="0" borderId="13" xfId="0" applyNumberFormat="1" applyFont="1" applyBorder="1" applyAlignment="1">
      <alignment horizontal="left" vertical="top" wrapText="1"/>
    </xf>
    <xf numFmtId="2" fontId="28" fillId="0" borderId="13" xfId="0" applyNumberFormat="1" applyFont="1" applyBorder="1" applyAlignment="1">
      <alignment horizontal="left" vertical="top"/>
    </xf>
    <xf numFmtId="2" fontId="7" fillId="0" borderId="13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" fontId="7" fillId="0" borderId="12" xfId="0" applyNumberFormat="1" applyFont="1" applyBorder="1" applyAlignment="1">
      <alignment horizontal="left" vertical="top" wrapText="1"/>
    </xf>
    <xf numFmtId="184" fontId="28" fillId="0" borderId="12" xfId="0" applyNumberFormat="1" applyFont="1" applyBorder="1" applyAlignment="1">
      <alignment horizontal="left" vertical="top"/>
    </xf>
    <xf numFmtId="2" fontId="7" fillId="0" borderId="12" xfId="0" applyNumberFormat="1" applyFont="1" applyBorder="1" applyAlignment="1">
      <alignment horizontal="left" vertical="top"/>
    </xf>
    <xf numFmtId="180" fontId="7" fillId="0" borderId="12" xfId="0" applyNumberFormat="1" applyFont="1" applyBorder="1" applyAlignment="1">
      <alignment horizontal="left" vertical="top" wrapText="1"/>
    </xf>
    <xf numFmtId="2" fontId="28" fillId="0" borderId="12" xfId="0" applyNumberFormat="1" applyFont="1" applyBorder="1" applyAlignment="1">
      <alignment horizontal="left" vertical="top"/>
    </xf>
    <xf numFmtId="0" fontId="27" fillId="0" borderId="23" xfId="0" applyFont="1" applyBorder="1" applyAlignment="1">
      <alignment vertical="top"/>
    </xf>
    <xf numFmtId="0" fontId="29" fillId="0" borderId="19" xfId="0" applyFont="1" applyBorder="1" applyAlignment="1">
      <alignment horizontal="left" vertical="top"/>
    </xf>
    <xf numFmtId="0" fontId="29" fillId="0" borderId="19" xfId="0" applyFont="1" applyBorder="1" applyAlignment="1">
      <alignment vertical="top"/>
    </xf>
    <xf numFmtId="0" fontId="27" fillId="0" borderId="24" xfId="0" applyFont="1" applyBorder="1" applyAlignment="1">
      <alignment vertical="top"/>
    </xf>
    <xf numFmtId="0" fontId="27" fillId="0" borderId="23" xfId="0" applyFont="1" applyBorder="1" applyAlignment="1">
      <alignment horizontal="left" vertical="top"/>
    </xf>
    <xf numFmtId="1" fontId="28" fillId="0" borderId="19" xfId="0" applyNumberFormat="1" applyFont="1" applyBorder="1" applyAlignment="1">
      <alignment horizontal="left" vertical="top" wrapText="1"/>
    </xf>
    <xf numFmtId="1" fontId="27" fillId="0" borderId="19" xfId="0" applyNumberFormat="1" applyFont="1" applyBorder="1" applyAlignment="1">
      <alignment horizontal="left" vertical="top"/>
    </xf>
    <xf numFmtId="2" fontId="27" fillId="0" borderId="19" xfId="0" applyNumberFormat="1" applyFont="1" applyBorder="1" applyAlignment="1">
      <alignment horizontal="left" vertical="top"/>
    </xf>
    <xf numFmtId="0" fontId="27" fillId="0" borderId="24" xfId="0" applyFont="1" applyBorder="1" applyAlignment="1">
      <alignment horizontal="left" vertical="top"/>
    </xf>
    <xf numFmtId="0" fontId="27" fillId="0" borderId="23" xfId="0" applyFont="1" applyBorder="1" applyAlignment="1">
      <alignment horizontal="left"/>
    </xf>
    <xf numFmtId="1" fontId="28" fillId="0" borderId="19" xfId="0" applyNumberFormat="1" applyFont="1" applyBorder="1" applyAlignment="1">
      <alignment horizontal="left" vertical="center" wrapText="1"/>
    </xf>
    <xf numFmtId="1" fontId="27" fillId="0" borderId="19" xfId="0" applyNumberFormat="1" applyFont="1" applyBorder="1" applyAlignment="1">
      <alignment horizontal="left"/>
    </xf>
    <xf numFmtId="2" fontId="27" fillId="0" borderId="19" xfId="0" applyNumberFormat="1" applyFont="1" applyBorder="1" applyAlignment="1">
      <alignment horizontal="left" vertical="center"/>
    </xf>
    <xf numFmtId="0" fontId="27" fillId="0" borderId="24" xfId="0" applyFont="1" applyBorder="1" applyAlignment="1">
      <alignment horizontal="left"/>
    </xf>
    <xf numFmtId="2" fontId="28" fillId="0" borderId="19" xfId="0" applyNumberFormat="1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1" fontId="28" fillId="0" borderId="10" xfId="0" applyNumberFormat="1" applyFont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7" fillId="0" borderId="22" xfId="0" applyFont="1" applyBorder="1" applyAlignment="1">
      <alignment horizontal="left" vertical="top"/>
    </xf>
    <xf numFmtId="180" fontId="7" fillId="0" borderId="13" xfId="0" applyNumberFormat="1" applyFont="1" applyBorder="1" applyAlignment="1">
      <alignment horizontal="left" vertical="center" wrapText="1"/>
    </xf>
    <xf numFmtId="180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" fontId="28" fillId="0" borderId="12" xfId="0" applyNumberFormat="1" applyFont="1" applyBorder="1" applyAlignment="1">
      <alignment vertical="top" wrapText="1"/>
    </xf>
    <xf numFmtId="180" fontId="7" fillId="0" borderId="15" xfId="0" applyNumberFormat="1" applyFont="1" applyBorder="1" applyAlignment="1">
      <alignment vertical="top" wrapText="1"/>
    </xf>
    <xf numFmtId="2" fontId="28" fillId="0" borderId="15" xfId="0" applyNumberFormat="1" applyFont="1" applyBorder="1" applyAlignment="1">
      <alignment vertical="top" wrapText="1"/>
    </xf>
    <xf numFmtId="2" fontId="28" fillId="0" borderId="12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1" fontId="28" fillId="0" borderId="17" xfId="0" applyNumberFormat="1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2" fontId="28" fillId="0" borderId="18" xfId="0" applyNumberFormat="1" applyFont="1" applyBorder="1" applyAlignment="1">
      <alignment vertical="top" wrapText="1"/>
    </xf>
    <xf numFmtId="180" fontId="7" fillId="0" borderId="13" xfId="0" applyNumberFormat="1" applyFont="1" applyBorder="1" applyAlignment="1">
      <alignment vertical="top" wrapText="1"/>
    </xf>
    <xf numFmtId="2" fontId="28" fillId="0" borderId="17" xfId="0" applyNumberFormat="1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7" fillId="0" borderId="12" xfId="0" applyNumberFormat="1" applyFont="1" applyBorder="1" applyAlignment="1">
      <alignment vertical="top"/>
    </xf>
    <xf numFmtId="2" fontId="28" fillId="0" borderId="12" xfId="0" applyNumberFormat="1" applyFont="1" applyBorder="1" applyAlignment="1">
      <alignment vertical="top"/>
    </xf>
    <xf numFmtId="1" fontId="7" fillId="0" borderId="13" xfId="0" applyNumberFormat="1" applyFont="1" applyBorder="1" applyAlignment="1">
      <alignment vertical="top" wrapText="1"/>
    </xf>
    <xf numFmtId="2" fontId="28" fillId="0" borderId="13" xfId="0" applyNumberFormat="1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1" fontId="7" fillId="0" borderId="12" xfId="0" applyNumberFormat="1" applyFont="1" applyBorder="1" applyAlignment="1">
      <alignment vertical="top" wrapText="1"/>
    </xf>
    <xf numFmtId="184" fontId="28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180" fontId="7" fillId="0" borderId="12" xfId="0" applyNumberFormat="1" applyFont="1" applyBorder="1" applyAlignment="1">
      <alignment vertical="top" wrapText="1"/>
    </xf>
    <xf numFmtId="2" fontId="27" fillId="0" borderId="10" xfId="0" applyNumberFormat="1" applyFont="1" applyBorder="1" applyAlignment="1">
      <alignment horizontal="left" vertical="top"/>
    </xf>
    <xf numFmtId="1" fontId="28" fillId="0" borderId="19" xfId="0" applyNumberFormat="1" applyFont="1" applyBorder="1" applyAlignment="1">
      <alignment vertical="top" wrapText="1"/>
    </xf>
    <xf numFmtId="1" fontId="27" fillId="0" borderId="19" xfId="0" applyNumberFormat="1" applyFont="1" applyBorder="1" applyAlignment="1">
      <alignment vertical="top"/>
    </xf>
    <xf numFmtId="2" fontId="2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/>
    </xf>
    <xf numFmtId="2" fontId="7" fillId="0" borderId="15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2" fontId="7" fillId="0" borderId="20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1" fontId="28" fillId="0" borderId="12" xfId="0" applyNumberFormat="1" applyFont="1" applyFill="1" applyBorder="1" applyAlignment="1">
      <alignment horizontal="left" vertical="top" wrapText="1"/>
    </xf>
    <xf numFmtId="180" fontId="7" fillId="0" borderId="15" xfId="0" applyNumberFormat="1" applyFont="1" applyFill="1" applyBorder="1" applyAlignment="1">
      <alignment horizontal="left" vertical="top" wrapText="1"/>
    </xf>
    <xf numFmtId="2" fontId="28" fillId="0" borderId="15" xfId="0" applyNumberFormat="1" applyFont="1" applyFill="1" applyBorder="1" applyAlignment="1">
      <alignment horizontal="left" vertical="top" wrapText="1"/>
    </xf>
    <xf numFmtId="2" fontId="28" fillId="0" borderId="12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1" fontId="28" fillId="0" borderId="17" xfId="0" applyNumberFormat="1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2" fontId="28" fillId="0" borderId="18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184" fontId="28" fillId="0" borderId="13" xfId="0" applyNumberFormat="1" applyFont="1" applyBorder="1" applyAlignment="1">
      <alignment horizontal="left" vertical="top"/>
    </xf>
    <xf numFmtId="0" fontId="30" fillId="0" borderId="0" xfId="0" applyFont="1" applyAlignment="1">
      <alignment/>
    </xf>
    <xf numFmtId="2" fontId="7" fillId="0" borderId="13" xfId="0" applyNumberFormat="1" applyFont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7" fillId="0" borderId="25" xfId="0" applyFont="1" applyFill="1" applyBorder="1" applyAlignment="1">
      <alignment horizontal="left" vertical="top" wrapText="1"/>
    </xf>
    <xf numFmtId="2" fontId="28" fillId="0" borderId="13" xfId="0" applyNumberFormat="1" applyFont="1" applyBorder="1" applyAlignment="1">
      <alignment horizontal="left" vertical="top" wrapText="1"/>
    </xf>
    <xf numFmtId="2" fontId="28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left" vertical="top" wrapText="1"/>
    </xf>
    <xf numFmtId="180" fontId="7" fillId="0" borderId="13" xfId="0" applyNumberFormat="1" applyFont="1" applyFill="1" applyBorder="1" applyAlignment="1">
      <alignment horizontal="left" vertical="top" wrapText="1"/>
    </xf>
    <xf numFmtId="2" fontId="28" fillId="0" borderId="17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2" fontId="7" fillId="0" borderId="12" xfId="0" applyNumberFormat="1" applyFont="1" applyFill="1" applyBorder="1" applyAlignment="1">
      <alignment horizontal="left" vertical="top"/>
    </xf>
    <xf numFmtId="0" fontId="28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2" fontId="28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3"/>
  <sheetViews>
    <sheetView tabSelected="1" zoomScale="150" zoomScaleNormal="150" zoomScalePageLayoutView="0" workbookViewId="0" topLeftCell="G1898">
      <selection activeCell="I1468" sqref="I1468:L1943"/>
    </sheetView>
  </sheetViews>
  <sheetFormatPr defaultColWidth="9.140625" defaultRowHeight="12.75"/>
  <cols>
    <col min="1" max="1" width="47.7109375" style="1" customWidth="1"/>
    <col min="2" max="2" width="13.28125" style="1" customWidth="1"/>
    <col min="3" max="3" width="13.00390625" style="1" customWidth="1"/>
    <col min="4" max="4" width="12.00390625" style="1" customWidth="1"/>
    <col min="5" max="5" width="29.28125" style="1" customWidth="1"/>
    <col min="6" max="6" width="7.00390625" style="1" customWidth="1"/>
    <col min="7" max="7" width="8.7109375" style="1" customWidth="1"/>
    <col min="8" max="9" width="9.140625" style="1" customWidth="1"/>
    <col min="10" max="10" width="13.00390625" style="1" bestFit="1" customWidth="1"/>
    <col min="11" max="16384" width="9.140625" style="1" customWidth="1"/>
  </cols>
  <sheetData>
    <row r="1" spans="1:7" ht="11.25" customHeight="1">
      <c r="A1" s="272" t="s">
        <v>9</v>
      </c>
      <c r="B1" s="272"/>
      <c r="C1" s="272"/>
      <c r="D1" s="272"/>
      <c r="E1" s="272"/>
      <c r="F1" s="272"/>
      <c r="G1" s="272"/>
    </row>
    <row r="2" spans="1:7" ht="15" customHeight="1">
      <c r="A2" s="272" t="s">
        <v>47</v>
      </c>
      <c r="B2" s="272"/>
      <c r="C2" s="272"/>
      <c r="D2" s="272"/>
      <c r="E2" s="272"/>
      <c r="F2" s="272"/>
      <c r="G2" s="272"/>
    </row>
    <row r="3" spans="1:7" ht="48" customHeight="1">
      <c r="A3" s="273" t="s">
        <v>0</v>
      </c>
      <c r="B3" s="273" t="s">
        <v>34</v>
      </c>
      <c r="C3" s="275" t="s">
        <v>38</v>
      </c>
      <c r="D3" s="276"/>
      <c r="E3" s="275" t="s">
        <v>10</v>
      </c>
      <c r="F3" s="277"/>
      <c r="G3" s="276"/>
    </row>
    <row r="4" spans="1:15" ht="75.75" customHeight="1">
      <c r="A4" s="274"/>
      <c r="B4" s="274"/>
      <c r="C4" s="45" t="s">
        <v>40</v>
      </c>
      <c r="D4" s="45" t="s">
        <v>28</v>
      </c>
      <c r="E4" s="55" t="s">
        <v>8</v>
      </c>
      <c r="F4" s="99" t="s">
        <v>7</v>
      </c>
      <c r="G4" s="99" t="s">
        <v>23</v>
      </c>
      <c r="I4" s="7"/>
      <c r="J4" s="7"/>
      <c r="K4" s="7"/>
      <c r="L4" s="7"/>
      <c r="M4" s="7"/>
      <c r="N4" s="7"/>
      <c r="O4" s="7"/>
    </row>
    <row r="5" spans="1:15" ht="28.5" customHeight="1">
      <c r="A5" s="31" t="s">
        <v>14</v>
      </c>
      <c r="B5" s="81">
        <f>C5*D5</f>
        <v>3539.4700000000003</v>
      </c>
      <c r="C5" s="54">
        <v>3217.7</v>
      </c>
      <c r="D5" s="245">
        <v>1.1</v>
      </c>
      <c r="E5" s="55" t="s">
        <v>46</v>
      </c>
      <c r="F5" s="30">
        <v>3361</v>
      </c>
      <c r="G5" s="33">
        <f>B5/F5</f>
        <v>1.0531002677774473</v>
      </c>
      <c r="I5" s="93"/>
      <c r="J5" s="7"/>
      <c r="K5" s="7"/>
      <c r="L5" s="7"/>
      <c r="M5" s="7"/>
      <c r="N5" s="7"/>
      <c r="O5" s="7"/>
    </row>
    <row r="6" spans="1:15" ht="15.75">
      <c r="A6" s="36" t="s">
        <v>15</v>
      </c>
      <c r="B6" s="61">
        <f aca="true" t="shared" si="0" ref="B6:B11">D6*C6</f>
        <v>1383.6109999999999</v>
      </c>
      <c r="C6" s="54">
        <v>3217.7</v>
      </c>
      <c r="D6" s="29">
        <v>0.43</v>
      </c>
      <c r="E6" s="56" t="s">
        <v>11</v>
      </c>
      <c r="F6" s="29">
        <v>1</v>
      </c>
      <c r="G6" s="38">
        <f>B6/F6</f>
        <v>1383.6109999999999</v>
      </c>
      <c r="I6" s="310"/>
      <c r="J6" s="7"/>
      <c r="K6" s="7"/>
      <c r="L6" s="7"/>
      <c r="M6" s="7"/>
      <c r="N6" s="7"/>
      <c r="O6" s="7"/>
    </row>
    <row r="7" spans="1:15" ht="15.75">
      <c r="A7" s="39" t="s">
        <v>16</v>
      </c>
      <c r="B7" s="61">
        <f t="shared" si="0"/>
        <v>386.12399999999997</v>
      </c>
      <c r="C7" s="54">
        <v>3217.7</v>
      </c>
      <c r="D7" s="41">
        <v>0.12</v>
      </c>
      <c r="E7" s="46" t="s">
        <v>39</v>
      </c>
      <c r="F7" s="41">
        <v>1775</v>
      </c>
      <c r="G7" s="42">
        <f>B7/1450</f>
        <v>0.2662924137931034</v>
      </c>
      <c r="I7" s="310"/>
      <c r="J7" s="7"/>
      <c r="K7" s="7"/>
      <c r="L7" s="7"/>
      <c r="M7" s="7"/>
      <c r="N7" s="7"/>
      <c r="O7" s="7"/>
    </row>
    <row r="8" spans="1:15" ht="30" customHeight="1">
      <c r="A8" s="8" t="s">
        <v>17</v>
      </c>
      <c r="B8" s="61">
        <f t="shared" si="0"/>
        <v>2960.284</v>
      </c>
      <c r="C8" s="54">
        <v>3217.7</v>
      </c>
      <c r="D8" s="74">
        <v>0.92</v>
      </c>
      <c r="E8" s="46" t="s">
        <v>46</v>
      </c>
      <c r="F8" s="41">
        <v>3361</v>
      </c>
      <c r="G8" s="42">
        <f>B8/F8</f>
        <v>0.8807747694138649</v>
      </c>
      <c r="I8" s="310"/>
      <c r="J8" s="7"/>
      <c r="K8" s="7"/>
      <c r="L8" s="7"/>
      <c r="M8" s="7"/>
      <c r="N8" s="7"/>
      <c r="O8" s="7"/>
    </row>
    <row r="9" spans="1:15" ht="17.25" customHeight="1">
      <c r="A9" s="36" t="s">
        <v>18</v>
      </c>
      <c r="B9" s="61">
        <f t="shared" si="0"/>
        <v>7979.896</v>
      </c>
      <c r="C9" s="54">
        <v>3217.7</v>
      </c>
      <c r="D9" s="262">
        <v>2.48</v>
      </c>
      <c r="E9" s="56" t="s">
        <v>4</v>
      </c>
      <c r="F9" s="29">
        <v>1789</v>
      </c>
      <c r="G9" s="43">
        <f>B9/F9</f>
        <v>4.460534376746786</v>
      </c>
      <c r="I9" s="310"/>
      <c r="J9" s="7"/>
      <c r="K9" s="7"/>
      <c r="L9" s="7"/>
      <c r="M9" s="7"/>
      <c r="N9" s="7"/>
      <c r="O9" s="7"/>
    </row>
    <row r="10" spans="1:15" ht="15.75">
      <c r="A10" s="10" t="s">
        <v>19</v>
      </c>
      <c r="B10" s="61">
        <f t="shared" si="0"/>
        <v>1898.4429999999998</v>
      </c>
      <c r="C10" s="54">
        <v>3217.7</v>
      </c>
      <c r="D10" s="41">
        <v>0.59</v>
      </c>
      <c r="E10" s="46" t="s">
        <v>5</v>
      </c>
      <c r="F10" s="41">
        <v>130</v>
      </c>
      <c r="G10" s="42">
        <f>B10/F10</f>
        <v>14.603407692307691</v>
      </c>
      <c r="I10" s="310"/>
      <c r="J10" s="7"/>
      <c r="K10" s="7"/>
      <c r="L10" s="7"/>
      <c r="M10" s="7"/>
      <c r="N10" s="7"/>
      <c r="O10" s="7"/>
    </row>
    <row r="11" spans="1:15" ht="15.75">
      <c r="A11" s="39" t="s">
        <v>20</v>
      </c>
      <c r="B11" s="61">
        <f t="shared" si="0"/>
        <v>707.894</v>
      </c>
      <c r="C11" s="54">
        <v>3217.7</v>
      </c>
      <c r="D11" s="41">
        <v>0.22</v>
      </c>
      <c r="E11" s="46" t="s">
        <v>5</v>
      </c>
      <c r="F11" s="41">
        <v>130</v>
      </c>
      <c r="G11" s="42">
        <f>B11/F11</f>
        <v>5.445338461538461</v>
      </c>
      <c r="I11" s="310"/>
      <c r="J11" s="7"/>
      <c r="K11" s="7"/>
      <c r="L11" s="7"/>
      <c r="M11" s="7"/>
      <c r="N11" s="7"/>
      <c r="O11" s="7"/>
    </row>
    <row r="12" spans="1:15" ht="15.75">
      <c r="A12" s="47" t="s">
        <v>29</v>
      </c>
      <c r="B12" s="57">
        <f>SUM(B5:B11)</f>
        <v>18855.721999999998</v>
      </c>
      <c r="C12" s="54"/>
      <c r="D12" s="58">
        <f>SUM(D5:D11)</f>
        <v>5.859999999999999</v>
      </c>
      <c r="E12" s="59"/>
      <c r="F12" s="59"/>
      <c r="G12" s="60"/>
      <c r="I12" s="310"/>
      <c r="J12" s="7"/>
      <c r="K12" s="7"/>
      <c r="L12" s="7"/>
      <c r="M12" s="7"/>
      <c r="N12" s="7"/>
      <c r="O12" s="7"/>
    </row>
    <row r="13" spans="1:15" ht="15.75">
      <c r="A13" s="49" t="s">
        <v>31</v>
      </c>
      <c r="B13" s="61">
        <f>C13*D13</f>
        <v>4408.249</v>
      </c>
      <c r="C13" s="54">
        <v>3217.7</v>
      </c>
      <c r="D13" s="65">
        <v>1.37</v>
      </c>
      <c r="E13" s="63" t="s">
        <v>5</v>
      </c>
      <c r="F13" s="64">
        <v>130</v>
      </c>
      <c r="G13" s="62">
        <f>B13/F13</f>
        <v>33.90960769230769</v>
      </c>
      <c r="I13" s="7"/>
      <c r="J13" s="7"/>
      <c r="K13" s="7"/>
      <c r="L13" s="7"/>
      <c r="M13" s="7"/>
      <c r="N13" s="7"/>
      <c r="O13" s="7"/>
    </row>
    <row r="14" spans="1:15" ht="15.75">
      <c r="A14" s="49" t="s">
        <v>30</v>
      </c>
      <c r="B14" s="61">
        <f>C14*D14</f>
        <v>225.239</v>
      </c>
      <c r="C14" s="54">
        <v>3217.7</v>
      </c>
      <c r="D14" s="62">
        <v>0.07</v>
      </c>
      <c r="E14" s="55" t="s">
        <v>33</v>
      </c>
      <c r="F14" s="66">
        <v>359</v>
      </c>
      <c r="G14" s="62">
        <f>B14/F14</f>
        <v>0.6274066852367688</v>
      </c>
      <c r="I14" s="7"/>
      <c r="J14" s="7"/>
      <c r="K14" s="7"/>
      <c r="L14" s="7"/>
      <c r="M14" s="7"/>
      <c r="N14" s="7"/>
      <c r="O14" s="7"/>
    </row>
    <row r="15" spans="1:15" ht="15.75">
      <c r="A15" s="48" t="s">
        <v>32</v>
      </c>
      <c r="B15" s="32">
        <f>SUM(B12:B14)</f>
        <v>23489.21</v>
      </c>
      <c r="C15" s="34"/>
      <c r="D15" s="62">
        <f>SUM(D12:D14)</f>
        <v>7.3</v>
      </c>
      <c r="E15" s="67"/>
      <c r="F15" s="67"/>
      <c r="G15" s="68"/>
      <c r="I15" s="7"/>
      <c r="J15" s="7"/>
      <c r="K15" s="7"/>
      <c r="L15" s="7"/>
      <c r="M15" s="7"/>
      <c r="N15" s="7"/>
      <c r="O15" s="7"/>
    </row>
    <row r="16" spans="1:15" ht="15.75">
      <c r="A16" s="11"/>
      <c r="B16" s="69"/>
      <c r="C16" s="70"/>
      <c r="D16" s="71"/>
      <c r="E16" s="72"/>
      <c r="F16" s="72"/>
      <c r="G16" s="73"/>
      <c r="I16" s="7"/>
      <c r="J16" s="7"/>
      <c r="K16" s="7"/>
      <c r="L16" s="7"/>
      <c r="M16" s="7"/>
      <c r="N16" s="7"/>
      <c r="O16" s="7"/>
    </row>
    <row r="17" spans="1:15" ht="15.75">
      <c r="A17" s="11"/>
      <c r="B17" s="69"/>
      <c r="C17" s="70"/>
      <c r="D17" s="71"/>
      <c r="E17" s="72"/>
      <c r="F17" s="72"/>
      <c r="G17" s="73"/>
      <c r="I17" s="7"/>
      <c r="J17" s="7"/>
      <c r="K17" s="7"/>
      <c r="L17" s="7"/>
      <c r="M17" s="7"/>
      <c r="N17" s="7"/>
      <c r="O17" s="7"/>
    </row>
    <row r="18" spans="1:15" ht="15.75">
      <c r="A18" s="272" t="s">
        <v>9</v>
      </c>
      <c r="B18" s="272"/>
      <c r="C18" s="272"/>
      <c r="D18" s="272"/>
      <c r="E18" s="272"/>
      <c r="F18" s="272"/>
      <c r="G18" s="272"/>
      <c r="I18" s="7"/>
      <c r="J18" s="7"/>
      <c r="K18" s="7"/>
      <c r="L18" s="7"/>
      <c r="M18" s="7"/>
      <c r="N18" s="7"/>
      <c r="O18" s="7"/>
    </row>
    <row r="19" spans="1:15" ht="19.5" customHeight="1">
      <c r="A19" s="272" t="s">
        <v>48</v>
      </c>
      <c r="B19" s="272"/>
      <c r="C19" s="272"/>
      <c r="D19" s="272"/>
      <c r="E19" s="272"/>
      <c r="F19" s="272"/>
      <c r="G19" s="272"/>
      <c r="I19" s="7"/>
      <c r="J19" s="7"/>
      <c r="K19" s="7"/>
      <c r="L19" s="7"/>
      <c r="M19" s="7"/>
      <c r="N19" s="7"/>
      <c r="O19" s="7"/>
    </row>
    <row r="20" spans="1:15" ht="47.25" customHeight="1">
      <c r="A20" s="273" t="s">
        <v>0</v>
      </c>
      <c r="B20" s="273" t="s">
        <v>24</v>
      </c>
      <c r="C20" s="275" t="s">
        <v>38</v>
      </c>
      <c r="D20" s="276"/>
      <c r="E20" s="275" t="s">
        <v>10</v>
      </c>
      <c r="F20" s="277"/>
      <c r="G20" s="276"/>
      <c r="I20" s="7"/>
      <c r="J20" s="7"/>
      <c r="K20" s="7"/>
      <c r="L20" s="7"/>
      <c r="M20" s="7"/>
      <c r="N20" s="7"/>
      <c r="O20" s="7"/>
    </row>
    <row r="21" spans="1:15" ht="76.5" customHeight="1">
      <c r="A21" s="274"/>
      <c r="B21" s="274"/>
      <c r="C21" s="45" t="s">
        <v>40</v>
      </c>
      <c r="D21" s="45" t="s">
        <v>28</v>
      </c>
      <c r="E21" s="55" t="s">
        <v>8</v>
      </c>
      <c r="F21" s="99" t="s">
        <v>7</v>
      </c>
      <c r="G21" s="99" t="s">
        <v>23</v>
      </c>
      <c r="I21" s="7"/>
      <c r="J21" s="7"/>
      <c r="K21" s="7"/>
      <c r="L21" s="7"/>
      <c r="M21" s="7"/>
      <c r="N21" s="7"/>
      <c r="O21" s="7"/>
    </row>
    <row r="22" spans="1:15" ht="30" customHeight="1">
      <c r="A22" s="31" t="s">
        <v>14</v>
      </c>
      <c r="B22" s="32">
        <f>D22*C22</f>
        <v>5122.212</v>
      </c>
      <c r="C22" s="54">
        <v>3123.3</v>
      </c>
      <c r="D22" s="33">
        <v>1.64</v>
      </c>
      <c r="E22" s="55" t="s">
        <v>46</v>
      </c>
      <c r="F22" s="41">
        <v>3673</v>
      </c>
      <c r="G22" s="74">
        <f>B22/F22</f>
        <v>1.394558126871767</v>
      </c>
      <c r="I22" s="311"/>
      <c r="J22" s="7"/>
      <c r="K22" s="7"/>
      <c r="L22" s="7"/>
      <c r="M22" s="7"/>
      <c r="N22" s="7"/>
      <c r="O22" s="7"/>
    </row>
    <row r="23" spans="1:15" ht="13.5" customHeight="1">
      <c r="A23" s="36" t="s">
        <v>15</v>
      </c>
      <c r="B23" s="32">
        <f aca="true" t="shared" si="1" ref="B23:B28">D23*C23</f>
        <v>1530.4170000000001</v>
      </c>
      <c r="C23" s="54">
        <v>3123.3</v>
      </c>
      <c r="D23" s="37">
        <v>0.49</v>
      </c>
      <c r="E23" s="75" t="s">
        <v>11</v>
      </c>
      <c r="F23" s="29">
        <v>1</v>
      </c>
      <c r="G23" s="76">
        <f>B23/F23</f>
        <v>1530.4170000000001</v>
      </c>
      <c r="I23" s="310"/>
      <c r="J23" s="7"/>
      <c r="K23" s="7"/>
      <c r="L23" s="7"/>
      <c r="M23" s="7"/>
      <c r="N23" s="7"/>
      <c r="O23" s="7"/>
    </row>
    <row r="24" spans="1:15" ht="15.75">
      <c r="A24" s="39" t="s">
        <v>16</v>
      </c>
      <c r="B24" s="32">
        <f t="shared" si="1"/>
        <v>437.26200000000006</v>
      </c>
      <c r="C24" s="54">
        <v>3123.3</v>
      </c>
      <c r="D24" s="40">
        <v>0.14</v>
      </c>
      <c r="E24" s="46" t="s">
        <v>39</v>
      </c>
      <c r="F24" s="41">
        <v>1310</v>
      </c>
      <c r="G24" s="77">
        <f>B24/1450</f>
        <v>0.30156000000000005</v>
      </c>
      <c r="I24" s="310"/>
      <c r="J24" s="7"/>
      <c r="K24" s="7"/>
      <c r="L24" s="7"/>
      <c r="M24" s="7"/>
      <c r="N24" s="7"/>
      <c r="O24" s="7"/>
    </row>
    <row r="25" spans="1:15" ht="29.25" customHeight="1">
      <c r="A25" s="8" t="s">
        <v>17</v>
      </c>
      <c r="B25" s="32">
        <f t="shared" si="1"/>
        <v>3341.9310000000005</v>
      </c>
      <c r="C25" s="54">
        <v>3123.3</v>
      </c>
      <c r="D25" s="40">
        <v>1.07</v>
      </c>
      <c r="E25" s="46" t="s">
        <v>46</v>
      </c>
      <c r="F25" s="41">
        <v>3673</v>
      </c>
      <c r="G25" s="77">
        <f>B25/F25</f>
        <v>0.9098641437517018</v>
      </c>
      <c r="I25" s="310"/>
      <c r="J25" s="7"/>
      <c r="K25" s="7"/>
      <c r="L25" s="7"/>
      <c r="M25" s="7"/>
      <c r="N25" s="7"/>
      <c r="O25" s="7"/>
    </row>
    <row r="26" spans="1:15" ht="17.25" customHeight="1">
      <c r="A26" s="36" t="s">
        <v>18</v>
      </c>
      <c r="B26" s="32">
        <f t="shared" si="1"/>
        <v>8995.104</v>
      </c>
      <c r="C26" s="54">
        <v>3123.3</v>
      </c>
      <c r="D26" s="37">
        <v>2.88</v>
      </c>
      <c r="E26" s="75" t="s">
        <v>4</v>
      </c>
      <c r="F26" s="29">
        <v>2489</v>
      </c>
      <c r="G26" s="78">
        <f>B26/F26</f>
        <v>3.6139429489754917</v>
      </c>
      <c r="I26" s="310"/>
      <c r="J26" s="7"/>
      <c r="K26" s="7"/>
      <c r="L26" s="7"/>
      <c r="M26" s="7"/>
      <c r="N26" s="7"/>
      <c r="O26" s="7"/>
    </row>
    <row r="27" spans="1:15" ht="15.75">
      <c r="A27" s="10" t="s">
        <v>19</v>
      </c>
      <c r="B27" s="32">
        <f t="shared" si="1"/>
        <v>2248.776</v>
      </c>
      <c r="C27" s="54">
        <v>3123.3</v>
      </c>
      <c r="D27" s="40">
        <v>0.72</v>
      </c>
      <c r="E27" s="55" t="s">
        <v>5</v>
      </c>
      <c r="F27" s="41">
        <v>127</v>
      </c>
      <c r="G27" s="77">
        <f>B27/F27</f>
        <v>17.706897637795276</v>
      </c>
      <c r="I27" s="310"/>
      <c r="J27" s="7"/>
      <c r="K27" s="7"/>
      <c r="L27" s="7"/>
      <c r="M27" s="7"/>
      <c r="N27" s="7"/>
      <c r="O27" s="7"/>
    </row>
    <row r="28" spans="1:15" ht="15.75">
      <c r="A28" s="39" t="s">
        <v>20</v>
      </c>
      <c r="B28" s="32">
        <f t="shared" si="1"/>
        <v>780.825</v>
      </c>
      <c r="C28" s="54">
        <v>3123.3</v>
      </c>
      <c r="D28" s="40">
        <v>0.25</v>
      </c>
      <c r="E28" s="55" t="s">
        <v>5</v>
      </c>
      <c r="F28" s="41">
        <v>127</v>
      </c>
      <c r="G28" s="77">
        <f>B28/F28</f>
        <v>6.148228346456693</v>
      </c>
      <c r="I28" s="310"/>
      <c r="J28" s="7"/>
      <c r="K28" s="7"/>
      <c r="L28" s="7"/>
      <c r="M28" s="7"/>
      <c r="N28" s="7"/>
      <c r="O28" s="7"/>
    </row>
    <row r="29" spans="1:15" ht="15.75">
      <c r="A29" s="48" t="s">
        <v>29</v>
      </c>
      <c r="B29" s="32">
        <f>SUM(B22:B28)</f>
        <v>22456.527</v>
      </c>
      <c r="C29" s="54"/>
      <c r="D29" s="80">
        <f>SUM(D22:D28)</f>
        <v>7.1899999999999995</v>
      </c>
      <c r="E29" s="67"/>
      <c r="F29" s="67"/>
      <c r="G29" s="67"/>
      <c r="I29" s="310"/>
      <c r="J29" s="7"/>
      <c r="K29" s="7"/>
      <c r="L29" s="7"/>
      <c r="M29" s="7"/>
      <c r="N29" s="7"/>
      <c r="O29" s="7"/>
    </row>
    <row r="30" spans="1:15" ht="15.75">
      <c r="A30" s="50" t="s">
        <v>31</v>
      </c>
      <c r="B30" s="81">
        <f>C30*D30</f>
        <v>4278.921</v>
      </c>
      <c r="C30" s="54">
        <v>3123.3</v>
      </c>
      <c r="D30" s="82">
        <v>1.37</v>
      </c>
      <c r="E30" s="83" t="s">
        <v>5</v>
      </c>
      <c r="F30" s="84">
        <v>127</v>
      </c>
      <c r="G30" s="85">
        <f>B30/F30</f>
        <v>33.69229133858268</v>
      </c>
      <c r="I30" s="310"/>
      <c r="J30" s="7"/>
      <c r="K30" s="7"/>
      <c r="L30" s="7"/>
      <c r="M30" s="7"/>
      <c r="N30" s="7"/>
      <c r="O30" s="7"/>
    </row>
    <row r="31" spans="1:15" ht="15.75">
      <c r="A31" s="49" t="s">
        <v>30</v>
      </c>
      <c r="B31" s="61">
        <f>C31*D31</f>
        <v>218.63100000000003</v>
      </c>
      <c r="C31" s="54">
        <v>3123.3</v>
      </c>
      <c r="D31" s="62">
        <v>0.07</v>
      </c>
      <c r="E31" s="55" t="s">
        <v>33</v>
      </c>
      <c r="F31" s="66">
        <v>359</v>
      </c>
      <c r="G31" s="86">
        <f>B31/F31</f>
        <v>0.6090000000000001</v>
      </c>
      <c r="I31" s="310"/>
      <c r="J31" s="7"/>
      <c r="K31" s="7"/>
      <c r="L31" s="7"/>
      <c r="M31" s="7"/>
      <c r="N31" s="7"/>
      <c r="O31" s="7"/>
    </row>
    <row r="32" spans="1:15" ht="15.75">
      <c r="A32" s="48" t="s">
        <v>32</v>
      </c>
      <c r="B32" s="32">
        <f>SUM(B29:B31)</f>
        <v>26954.078999999998</v>
      </c>
      <c r="C32" s="34"/>
      <c r="D32" s="62">
        <f>SUM(D29:D31)</f>
        <v>8.629999999999999</v>
      </c>
      <c r="E32" s="67"/>
      <c r="F32" s="67"/>
      <c r="G32" s="68"/>
      <c r="I32" s="271"/>
      <c r="J32" s="7"/>
      <c r="K32" s="7"/>
      <c r="L32" s="7"/>
      <c r="M32" s="7"/>
      <c r="N32" s="7"/>
      <c r="O32" s="7"/>
    </row>
    <row r="33" spans="1:15" ht="15.75">
      <c r="A33" s="87"/>
      <c r="B33" s="87"/>
      <c r="C33" s="87"/>
      <c r="D33" s="87"/>
      <c r="E33" s="87"/>
      <c r="F33" s="87"/>
      <c r="G33" s="87"/>
      <c r="I33" s="7"/>
      <c r="J33" s="7"/>
      <c r="K33" s="7"/>
      <c r="L33" s="7"/>
      <c r="M33" s="7"/>
      <c r="N33" s="7"/>
      <c r="O33" s="7"/>
    </row>
    <row r="34" spans="1:15" ht="15.75">
      <c r="A34" s="272" t="s">
        <v>9</v>
      </c>
      <c r="B34" s="272"/>
      <c r="C34" s="272"/>
      <c r="D34" s="272"/>
      <c r="E34" s="272"/>
      <c r="F34" s="272"/>
      <c r="G34" s="272"/>
      <c r="I34" s="7"/>
      <c r="J34" s="7"/>
      <c r="K34" s="7"/>
      <c r="L34" s="7"/>
      <c r="M34" s="7"/>
      <c r="N34" s="7"/>
      <c r="O34" s="7"/>
    </row>
    <row r="35" spans="1:15" ht="14.25" customHeight="1">
      <c r="A35" s="272" t="s">
        <v>49</v>
      </c>
      <c r="B35" s="272"/>
      <c r="C35" s="272"/>
      <c r="D35" s="272"/>
      <c r="E35" s="272"/>
      <c r="F35" s="272"/>
      <c r="G35" s="272"/>
      <c r="I35" s="7"/>
      <c r="J35" s="7"/>
      <c r="K35" s="7"/>
      <c r="L35" s="7"/>
      <c r="M35" s="7"/>
      <c r="N35" s="7"/>
      <c r="O35" s="7"/>
    </row>
    <row r="36" spans="1:15" ht="45" customHeight="1">
      <c r="A36" s="273" t="s">
        <v>0</v>
      </c>
      <c r="B36" s="273" t="s">
        <v>24</v>
      </c>
      <c r="C36" s="275" t="s">
        <v>43</v>
      </c>
      <c r="D36" s="276"/>
      <c r="E36" s="275" t="s">
        <v>10</v>
      </c>
      <c r="F36" s="277"/>
      <c r="G36" s="276"/>
      <c r="I36" s="7"/>
      <c r="J36" s="7"/>
      <c r="K36" s="7"/>
      <c r="L36" s="7"/>
      <c r="M36" s="7"/>
      <c r="N36" s="7"/>
      <c r="O36" s="7"/>
    </row>
    <row r="37" spans="1:15" ht="75.75" customHeight="1">
      <c r="A37" s="274"/>
      <c r="B37" s="274"/>
      <c r="C37" s="45" t="s">
        <v>41</v>
      </c>
      <c r="D37" s="45" t="s">
        <v>42</v>
      </c>
      <c r="E37" s="55" t="s">
        <v>8</v>
      </c>
      <c r="F37" s="99" t="s">
        <v>7</v>
      </c>
      <c r="G37" s="99" t="s">
        <v>23</v>
      </c>
      <c r="I37" s="7"/>
      <c r="J37" s="7"/>
      <c r="K37" s="7"/>
      <c r="L37" s="7"/>
      <c r="M37" s="7"/>
      <c r="N37" s="7"/>
      <c r="O37" s="7"/>
    </row>
    <row r="38" spans="1:15" ht="42" customHeight="1">
      <c r="A38" s="31" t="s">
        <v>14</v>
      </c>
      <c r="B38" s="32">
        <f>D38*C38</f>
        <v>5368.776</v>
      </c>
      <c r="C38" s="54">
        <v>3195.7</v>
      </c>
      <c r="D38" s="263">
        <v>1.68</v>
      </c>
      <c r="E38" s="55" t="s">
        <v>46</v>
      </c>
      <c r="F38" s="41">
        <v>3361</v>
      </c>
      <c r="G38" s="35">
        <f>B38/F38</f>
        <v>1.5973745908955668</v>
      </c>
      <c r="I38" s="311"/>
      <c r="J38" s="7"/>
      <c r="K38" s="7"/>
      <c r="L38" s="7"/>
      <c r="M38" s="7"/>
      <c r="N38" s="7"/>
      <c r="O38" s="7"/>
    </row>
    <row r="39" spans="1:15" ht="15.75">
      <c r="A39" s="36" t="s">
        <v>15</v>
      </c>
      <c r="B39" s="32">
        <f aca="true" t="shared" si="2" ref="B39:B44">D39*C39</f>
        <v>1565.8929999999998</v>
      </c>
      <c r="C39" s="54">
        <v>3195.7</v>
      </c>
      <c r="D39" s="264">
        <v>0.49</v>
      </c>
      <c r="E39" s="52" t="s">
        <v>11</v>
      </c>
      <c r="F39" s="29">
        <v>1</v>
      </c>
      <c r="G39" s="38">
        <f>B39/F39</f>
        <v>1565.8929999999998</v>
      </c>
      <c r="I39" s="310"/>
      <c r="J39" s="7"/>
      <c r="K39" s="7"/>
      <c r="L39" s="7"/>
      <c r="M39" s="7"/>
      <c r="N39" s="7"/>
      <c r="O39" s="7"/>
    </row>
    <row r="40" spans="1:15" ht="18.75" customHeight="1">
      <c r="A40" s="39" t="s">
        <v>16</v>
      </c>
      <c r="B40" s="32">
        <f t="shared" si="2"/>
        <v>447.398</v>
      </c>
      <c r="C40" s="54">
        <v>3195.7</v>
      </c>
      <c r="D40" s="265">
        <v>0.14</v>
      </c>
      <c r="E40" s="46" t="s">
        <v>39</v>
      </c>
      <c r="F40" s="41">
        <v>1438</v>
      </c>
      <c r="G40" s="42">
        <f>B40/1450</f>
        <v>0.3085503448275862</v>
      </c>
      <c r="I40" s="310"/>
      <c r="J40" s="7"/>
      <c r="K40" s="7"/>
      <c r="L40" s="7"/>
      <c r="M40" s="7"/>
      <c r="N40" s="7"/>
      <c r="O40" s="7"/>
    </row>
    <row r="41" spans="1:15" ht="28.5" customHeight="1">
      <c r="A41" s="8" t="s">
        <v>17</v>
      </c>
      <c r="B41" s="32">
        <f t="shared" si="2"/>
        <v>3323.528</v>
      </c>
      <c r="C41" s="54">
        <v>3195.7</v>
      </c>
      <c r="D41" s="40">
        <v>1.04</v>
      </c>
      <c r="E41" s="46" t="s">
        <v>46</v>
      </c>
      <c r="F41" s="41">
        <v>3361</v>
      </c>
      <c r="G41" s="42">
        <f>B41/F41</f>
        <v>0.9888509372210651</v>
      </c>
      <c r="I41" s="310"/>
      <c r="J41" s="7"/>
      <c r="K41" s="7"/>
      <c r="L41" s="7"/>
      <c r="M41" s="7"/>
      <c r="N41" s="7"/>
      <c r="O41" s="7"/>
    </row>
    <row r="42" spans="1:15" ht="16.5" customHeight="1">
      <c r="A42" s="36" t="s">
        <v>18</v>
      </c>
      <c r="B42" s="32">
        <f t="shared" si="2"/>
        <v>8979.917</v>
      </c>
      <c r="C42" s="54">
        <v>3195.7</v>
      </c>
      <c r="D42" s="37">
        <v>2.81</v>
      </c>
      <c r="E42" s="52" t="s">
        <v>4</v>
      </c>
      <c r="F42" s="29">
        <v>1694</v>
      </c>
      <c r="G42" s="43">
        <f>B42/F42</f>
        <v>5.301013577331759</v>
      </c>
      <c r="I42" s="310"/>
      <c r="J42" s="7"/>
      <c r="K42" s="7"/>
      <c r="L42" s="7"/>
      <c r="M42" s="7"/>
      <c r="N42" s="7"/>
      <c r="O42" s="7"/>
    </row>
    <row r="43" spans="1:15" ht="12" customHeight="1">
      <c r="A43" s="10" t="s">
        <v>19</v>
      </c>
      <c r="B43" s="32">
        <f t="shared" si="2"/>
        <v>2268.9469999999997</v>
      </c>
      <c r="C43" s="54">
        <v>3195.7</v>
      </c>
      <c r="D43" s="40">
        <v>0.71</v>
      </c>
      <c r="E43" s="31" t="s">
        <v>5</v>
      </c>
      <c r="F43" s="41">
        <v>142</v>
      </c>
      <c r="G43" s="42">
        <f>B43/F43</f>
        <v>15.978499999999997</v>
      </c>
      <c r="I43" s="310"/>
      <c r="J43" s="7"/>
      <c r="K43" s="7"/>
      <c r="L43" s="7"/>
      <c r="M43" s="7"/>
      <c r="N43" s="7"/>
      <c r="O43" s="7"/>
    </row>
    <row r="44" spans="1:15" ht="12.75" customHeight="1">
      <c r="A44" s="39" t="s">
        <v>20</v>
      </c>
      <c r="B44" s="32">
        <f t="shared" si="2"/>
        <v>798.925</v>
      </c>
      <c r="C44" s="54">
        <v>3195.7</v>
      </c>
      <c r="D44" s="40">
        <v>0.25</v>
      </c>
      <c r="E44" s="31" t="s">
        <v>5</v>
      </c>
      <c r="F44" s="41">
        <v>142</v>
      </c>
      <c r="G44" s="42">
        <f>B44/F44</f>
        <v>5.6262323943661965</v>
      </c>
      <c r="I44" s="310"/>
      <c r="J44" s="7"/>
      <c r="K44" s="7"/>
      <c r="L44" s="7"/>
      <c r="M44" s="7"/>
      <c r="N44" s="7"/>
      <c r="O44" s="7"/>
    </row>
    <row r="45" spans="1:15" ht="15.75">
      <c r="A45" s="48" t="s">
        <v>29</v>
      </c>
      <c r="B45" s="32">
        <f>SUM(B38:B44)</f>
        <v>22753.384</v>
      </c>
      <c r="C45" s="88"/>
      <c r="D45" s="80">
        <f>SUM(D38:D44)</f>
        <v>7.12</v>
      </c>
      <c r="E45" s="89"/>
      <c r="F45" s="67"/>
      <c r="G45" s="68"/>
      <c r="I45" s="310"/>
      <c r="J45" s="7"/>
      <c r="K45" s="7"/>
      <c r="L45" s="7"/>
      <c r="M45" s="7"/>
      <c r="N45" s="7"/>
      <c r="O45" s="7"/>
    </row>
    <row r="46" spans="1:15" ht="13.5" customHeight="1">
      <c r="A46" s="50" t="s">
        <v>31</v>
      </c>
      <c r="B46" s="81">
        <f>C46*D46</f>
        <v>4378.109</v>
      </c>
      <c r="C46" s="54">
        <v>3195.7</v>
      </c>
      <c r="D46" s="82">
        <v>1.37</v>
      </c>
      <c r="E46" s="101" t="s">
        <v>5</v>
      </c>
      <c r="F46" s="84">
        <v>142</v>
      </c>
      <c r="G46" s="85">
        <f>B46/F46</f>
        <v>30.831753521126764</v>
      </c>
      <c r="I46" s="310"/>
      <c r="J46" s="7"/>
      <c r="K46" s="7"/>
      <c r="L46" s="7"/>
      <c r="M46" s="7"/>
      <c r="N46" s="7"/>
      <c r="O46" s="7"/>
    </row>
    <row r="47" spans="1:15" ht="15.75">
      <c r="A47" s="49" t="s">
        <v>30</v>
      </c>
      <c r="B47" s="61">
        <f>C47*D47</f>
        <v>223.699</v>
      </c>
      <c r="C47" s="54">
        <v>3195.7</v>
      </c>
      <c r="D47" s="65">
        <v>0.07</v>
      </c>
      <c r="E47" s="55" t="s">
        <v>33</v>
      </c>
      <c r="F47" s="66">
        <v>350</v>
      </c>
      <c r="G47" s="86">
        <f>B47/F47</f>
        <v>0.63914</v>
      </c>
      <c r="I47" s="310"/>
      <c r="J47" s="7"/>
      <c r="K47" s="7"/>
      <c r="L47" s="7"/>
      <c r="M47" s="7"/>
      <c r="N47" s="7"/>
      <c r="O47" s="7"/>
    </row>
    <row r="48" spans="1:15" ht="13.5" customHeight="1">
      <c r="A48" s="48" t="s">
        <v>32</v>
      </c>
      <c r="B48" s="32">
        <f>SUM(B45:B47)</f>
        <v>27355.192</v>
      </c>
      <c r="C48" s="34"/>
      <c r="D48" s="62">
        <f>SUM(D45:D47)</f>
        <v>8.56</v>
      </c>
      <c r="E48" s="67"/>
      <c r="F48" s="67"/>
      <c r="G48" s="68"/>
      <c r="I48" s="271"/>
      <c r="J48" s="7"/>
      <c r="K48" s="7"/>
      <c r="L48" s="7"/>
      <c r="M48" s="7"/>
      <c r="N48" s="7"/>
      <c r="O48" s="7"/>
    </row>
    <row r="49" spans="1:15" ht="15.75">
      <c r="A49" s="87"/>
      <c r="B49" s="87"/>
      <c r="C49" s="87"/>
      <c r="D49" s="87"/>
      <c r="E49" s="87"/>
      <c r="F49" s="87"/>
      <c r="G49" s="87"/>
      <c r="I49" s="7"/>
      <c r="J49" s="7"/>
      <c r="K49" s="7"/>
      <c r="L49" s="7"/>
      <c r="M49" s="7"/>
      <c r="N49" s="7"/>
      <c r="O49" s="7"/>
    </row>
    <row r="50" spans="1:15" ht="12.75" customHeight="1">
      <c r="A50" s="272" t="s">
        <v>9</v>
      </c>
      <c r="B50" s="272"/>
      <c r="C50" s="272"/>
      <c r="D50" s="272"/>
      <c r="E50" s="272"/>
      <c r="F50" s="272"/>
      <c r="G50" s="272"/>
      <c r="I50" s="7"/>
      <c r="J50" s="7"/>
      <c r="K50" s="7"/>
      <c r="L50" s="7"/>
      <c r="M50" s="7"/>
      <c r="N50" s="7"/>
      <c r="O50" s="7"/>
    </row>
    <row r="51" spans="1:15" ht="15.75" customHeight="1">
      <c r="A51" s="272" t="s">
        <v>50</v>
      </c>
      <c r="B51" s="272"/>
      <c r="C51" s="272"/>
      <c r="D51" s="272"/>
      <c r="E51" s="272"/>
      <c r="F51" s="272"/>
      <c r="G51" s="272"/>
      <c r="I51" s="7"/>
      <c r="J51" s="7"/>
      <c r="K51" s="7"/>
      <c r="L51" s="7"/>
      <c r="M51" s="7"/>
      <c r="N51" s="7"/>
      <c r="O51" s="7"/>
    </row>
    <row r="52" spans="1:15" ht="47.25" customHeight="1">
      <c r="A52" s="273" t="s">
        <v>0</v>
      </c>
      <c r="B52" s="273" t="s">
        <v>24</v>
      </c>
      <c r="C52" s="275" t="s">
        <v>43</v>
      </c>
      <c r="D52" s="276"/>
      <c r="E52" s="275" t="s">
        <v>10</v>
      </c>
      <c r="F52" s="277"/>
      <c r="G52" s="276"/>
      <c r="H52" s="6"/>
      <c r="I52" s="7"/>
      <c r="J52" s="7"/>
      <c r="K52" s="7"/>
      <c r="L52" s="7"/>
      <c r="M52" s="7"/>
      <c r="N52" s="7"/>
      <c r="O52" s="7"/>
    </row>
    <row r="53" spans="1:15" ht="75.75" customHeight="1">
      <c r="A53" s="274"/>
      <c r="B53" s="274"/>
      <c r="C53" s="45" t="s">
        <v>40</v>
      </c>
      <c r="D53" s="45" t="s">
        <v>28</v>
      </c>
      <c r="E53" s="55" t="s">
        <v>8</v>
      </c>
      <c r="F53" s="99" t="s">
        <v>7</v>
      </c>
      <c r="G53" s="99" t="s">
        <v>23</v>
      </c>
      <c r="H53" s="6"/>
      <c r="I53" s="7"/>
      <c r="J53" s="7"/>
      <c r="K53" s="7"/>
      <c r="L53" s="7"/>
      <c r="M53" s="7"/>
      <c r="N53" s="7"/>
      <c r="O53" s="7"/>
    </row>
    <row r="54" spans="1:15" ht="30.75" customHeight="1">
      <c r="A54" s="55" t="s">
        <v>14</v>
      </c>
      <c r="B54" s="102">
        <f>D54*C54</f>
        <v>5074.167</v>
      </c>
      <c r="C54" s="103">
        <v>3191.3</v>
      </c>
      <c r="D54" s="104">
        <v>1.59</v>
      </c>
      <c r="E54" s="55" t="s">
        <v>46</v>
      </c>
      <c r="F54" s="105">
        <v>3361</v>
      </c>
      <c r="G54" s="106">
        <f>B54/F54</f>
        <v>1.5097194287414462</v>
      </c>
      <c r="I54" s="312"/>
      <c r="J54" s="7"/>
      <c r="K54" s="7"/>
      <c r="L54" s="7"/>
      <c r="M54" s="7"/>
      <c r="N54" s="7"/>
      <c r="O54" s="7"/>
    </row>
    <row r="55" spans="1:15" ht="13.5" customHeight="1">
      <c r="A55" s="107" t="s">
        <v>15</v>
      </c>
      <c r="B55" s="102">
        <f aca="true" t="shared" si="3" ref="B55:B60">D55*C55</f>
        <v>1659.476</v>
      </c>
      <c r="C55" s="103">
        <v>3191.3</v>
      </c>
      <c r="D55" s="246">
        <v>0.52</v>
      </c>
      <c r="E55" s="75" t="s">
        <v>11</v>
      </c>
      <c r="F55" s="109">
        <v>1</v>
      </c>
      <c r="G55" s="110">
        <f>B55/F55</f>
        <v>1659.476</v>
      </c>
      <c r="I55" s="313"/>
      <c r="J55" s="7"/>
      <c r="K55" s="7"/>
      <c r="L55" s="7"/>
      <c r="M55" s="7"/>
      <c r="N55" s="7"/>
      <c r="O55" s="7"/>
    </row>
    <row r="56" spans="1:15" ht="14.25" customHeight="1">
      <c r="A56" s="8" t="s">
        <v>16</v>
      </c>
      <c r="B56" s="102">
        <f t="shared" si="3"/>
        <v>478.695</v>
      </c>
      <c r="C56" s="103">
        <v>3191.3</v>
      </c>
      <c r="D56" s="247">
        <v>0.15</v>
      </c>
      <c r="E56" s="46" t="s">
        <v>39</v>
      </c>
      <c r="F56" s="105">
        <v>1450</v>
      </c>
      <c r="G56" s="112">
        <f>B56/1450</f>
        <v>0.3301344827586207</v>
      </c>
      <c r="H56" s="6"/>
      <c r="I56" s="313"/>
      <c r="J56" s="7"/>
      <c r="K56" s="7"/>
      <c r="L56" s="7"/>
      <c r="M56" s="7"/>
      <c r="N56" s="7"/>
      <c r="O56" s="7"/>
    </row>
    <row r="57" spans="1:15" ht="28.5" customHeight="1">
      <c r="A57" s="8" t="s">
        <v>17</v>
      </c>
      <c r="B57" s="102">
        <f t="shared" si="3"/>
        <v>3574.2560000000008</v>
      </c>
      <c r="C57" s="103">
        <v>3191.3</v>
      </c>
      <c r="D57" s="111">
        <v>1.12</v>
      </c>
      <c r="E57" s="46" t="s">
        <v>46</v>
      </c>
      <c r="F57" s="105">
        <v>3361</v>
      </c>
      <c r="G57" s="112">
        <f>B57/F57</f>
        <v>1.0634501636417735</v>
      </c>
      <c r="H57" s="6"/>
      <c r="I57" s="313"/>
      <c r="J57" s="7"/>
      <c r="K57" s="7"/>
      <c r="L57" s="7"/>
      <c r="M57" s="7"/>
      <c r="N57" s="7"/>
      <c r="O57" s="7"/>
    </row>
    <row r="58" spans="1:15" ht="16.5" customHeight="1">
      <c r="A58" s="107" t="s">
        <v>18</v>
      </c>
      <c r="B58" s="102">
        <f t="shared" si="3"/>
        <v>9669.639</v>
      </c>
      <c r="C58" s="103">
        <v>3191.3</v>
      </c>
      <c r="D58" s="108">
        <v>3.03</v>
      </c>
      <c r="E58" s="75" t="s">
        <v>4</v>
      </c>
      <c r="F58" s="109">
        <v>1329</v>
      </c>
      <c r="G58" s="113">
        <f>B58/F58</f>
        <v>7.275875846501128</v>
      </c>
      <c r="H58" s="6"/>
      <c r="I58" s="313"/>
      <c r="J58" s="7"/>
      <c r="K58" s="7"/>
      <c r="L58" s="7"/>
      <c r="M58" s="7"/>
      <c r="N58" s="7"/>
      <c r="O58" s="7"/>
    </row>
    <row r="59" spans="1:15" ht="16.5" customHeight="1">
      <c r="A59" s="114" t="s">
        <v>19</v>
      </c>
      <c r="B59" s="102">
        <f t="shared" si="3"/>
        <v>2361.562</v>
      </c>
      <c r="C59" s="103">
        <v>3191.3</v>
      </c>
      <c r="D59" s="111">
        <v>0.74</v>
      </c>
      <c r="E59" s="55" t="s">
        <v>5</v>
      </c>
      <c r="F59" s="105">
        <v>121</v>
      </c>
      <c r="G59" s="112">
        <f>B59/F59</f>
        <v>19.51704132231405</v>
      </c>
      <c r="H59" s="6"/>
      <c r="I59" s="313"/>
      <c r="J59" s="7"/>
      <c r="K59" s="7"/>
      <c r="L59" s="7"/>
      <c r="M59" s="7"/>
      <c r="N59" s="7"/>
      <c r="O59" s="7"/>
    </row>
    <row r="60" spans="1:15" ht="15.75" customHeight="1">
      <c r="A60" s="8" t="s">
        <v>20</v>
      </c>
      <c r="B60" s="102">
        <f t="shared" si="3"/>
        <v>861.6510000000001</v>
      </c>
      <c r="C60" s="103">
        <v>3191.3</v>
      </c>
      <c r="D60" s="111">
        <v>0.27</v>
      </c>
      <c r="E60" s="55" t="s">
        <v>5</v>
      </c>
      <c r="F60" s="105">
        <v>121</v>
      </c>
      <c r="G60" s="112">
        <f>B60/F60</f>
        <v>7.1210826446281</v>
      </c>
      <c r="H60" s="6"/>
      <c r="I60" s="313"/>
      <c r="J60" s="7"/>
      <c r="K60" s="7"/>
      <c r="L60" s="7"/>
      <c r="M60" s="7"/>
      <c r="N60" s="7"/>
      <c r="O60" s="7"/>
    </row>
    <row r="61" spans="1:15" ht="12.75" customHeight="1">
      <c r="A61" s="135" t="s">
        <v>29</v>
      </c>
      <c r="B61" s="102">
        <f>SUM(B54:B60)</f>
        <v>23679.446</v>
      </c>
      <c r="C61" s="117"/>
      <c r="D61" s="118">
        <f>SUM(D54:D60)</f>
        <v>7.42</v>
      </c>
      <c r="E61" s="119"/>
      <c r="F61" s="120"/>
      <c r="G61" s="136"/>
      <c r="H61" s="6"/>
      <c r="I61" s="313"/>
      <c r="J61" s="7"/>
      <c r="K61" s="7"/>
      <c r="L61" s="7"/>
      <c r="M61" s="7"/>
      <c r="N61" s="7"/>
      <c r="O61" s="7"/>
    </row>
    <row r="62" spans="1:15" ht="13.5" customHeight="1">
      <c r="A62" s="121" t="s">
        <v>31</v>
      </c>
      <c r="B62" s="122">
        <f>C62*D62</f>
        <v>4372.081000000001</v>
      </c>
      <c r="C62" s="103">
        <v>3191.3</v>
      </c>
      <c r="D62" s="123">
        <v>1.37</v>
      </c>
      <c r="E62" s="121" t="s">
        <v>5</v>
      </c>
      <c r="F62" s="124">
        <v>121</v>
      </c>
      <c r="G62" s="125">
        <f>B62/F62</f>
        <v>36.13290082644629</v>
      </c>
      <c r="H62" s="6"/>
      <c r="I62" s="313"/>
      <c r="J62" s="7"/>
      <c r="K62" s="7"/>
      <c r="L62" s="7"/>
      <c r="M62" s="7"/>
      <c r="N62" s="7"/>
      <c r="O62" s="7"/>
    </row>
    <row r="63" spans="1:15" ht="15.75" customHeight="1">
      <c r="A63" s="126" t="s">
        <v>30</v>
      </c>
      <c r="B63" s="127">
        <f>C63*D63</f>
        <v>223.39100000000005</v>
      </c>
      <c r="C63" s="103">
        <v>3191.3</v>
      </c>
      <c r="D63" s="131">
        <v>0.07</v>
      </c>
      <c r="E63" s="55" t="s">
        <v>33</v>
      </c>
      <c r="F63" s="137">
        <v>350</v>
      </c>
      <c r="G63" s="129">
        <f>B63/F63</f>
        <v>0.6382600000000002</v>
      </c>
      <c r="H63" s="6"/>
      <c r="I63" s="310"/>
      <c r="J63" s="7"/>
      <c r="K63" s="7"/>
      <c r="L63" s="7"/>
      <c r="M63" s="7"/>
      <c r="N63" s="7"/>
      <c r="O63" s="7"/>
    </row>
    <row r="64" spans="1:15" ht="13.5" customHeight="1">
      <c r="A64" s="116" t="s">
        <v>32</v>
      </c>
      <c r="B64" s="102">
        <f>SUM(B61:B63)</f>
        <v>28274.918</v>
      </c>
      <c r="C64" s="130"/>
      <c r="D64" s="131">
        <f>SUM(D61:D63)</f>
        <v>8.86</v>
      </c>
      <c r="E64" s="120"/>
      <c r="F64" s="120"/>
      <c r="G64" s="116"/>
      <c r="H64" s="6"/>
      <c r="I64" s="271"/>
      <c r="J64" s="7"/>
      <c r="K64" s="7"/>
      <c r="L64" s="7"/>
      <c r="M64" s="7"/>
      <c r="N64" s="7"/>
      <c r="O64" s="7"/>
    </row>
    <row r="65" spans="1:15" ht="18.75" customHeight="1">
      <c r="A65" s="90"/>
      <c r="B65" s="91"/>
      <c r="C65" s="70"/>
      <c r="D65" s="92"/>
      <c r="E65" s="93"/>
      <c r="F65" s="93"/>
      <c r="G65" s="92"/>
      <c r="H65" s="6"/>
      <c r="I65" s="7"/>
      <c r="J65" s="7"/>
      <c r="K65" s="7"/>
      <c r="L65" s="7"/>
      <c r="M65" s="7"/>
      <c r="N65" s="7"/>
      <c r="O65" s="7"/>
    </row>
    <row r="66" spans="1:15" ht="15.75" customHeight="1">
      <c r="A66" s="272" t="s">
        <v>9</v>
      </c>
      <c r="B66" s="272"/>
      <c r="C66" s="272"/>
      <c r="D66" s="272"/>
      <c r="E66" s="272"/>
      <c r="F66" s="272"/>
      <c r="G66" s="272"/>
      <c r="H66" s="6"/>
      <c r="I66" s="7"/>
      <c r="J66" s="7"/>
      <c r="K66" s="7"/>
      <c r="L66" s="7"/>
      <c r="M66" s="7"/>
      <c r="N66" s="7"/>
      <c r="O66" s="7"/>
    </row>
    <row r="67" spans="1:15" ht="15.75" customHeight="1">
      <c r="A67" s="272" t="s">
        <v>51</v>
      </c>
      <c r="B67" s="272"/>
      <c r="C67" s="272"/>
      <c r="D67" s="272"/>
      <c r="E67" s="272"/>
      <c r="F67" s="272"/>
      <c r="G67" s="272"/>
      <c r="H67" s="6"/>
      <c r="I67" s="7"/>
      <c r="J67" s="7"/>
      <c r="K67" s="7"/>
      <c r="L67" s="7"/>
      <c r="M67" s="7"/>
      <c r="N67" s="7"/>
      <c r="O67" s="7"/>
    </row>
    <row r="68" spans="1:15" ht="52.5" customHeight="1">
      <c r="A68" s="273" t="s">
        <v>0</v>
      </c>
      <c r="B68" s="273" t="s">
        <v>24</v>
      </c>
      <c r="C68" s="275" t="s">
        <v>38</v>
      </c>
      <c r="D68" s="276"/>
      <c r="E68" s="275" t="s">
        <v>10</v>
      </c>
      <c r="F68" s="277"/>
      <c r="G68" s="276"/>
      <c r="H68" s="6"/>
      <c r="I68" s="7"/>
      <c r="J68" s="7"/>
      <c r="K68" s="7"/>
      <c r="L68" s="7"/>
      <c r="M68" s="7"/>
      <c r="N68" s="7"/>
      <c r="O68" s="7"/>
    </row>
    <row r="69" spans="1:15" ht="77.25" customHeight="1">
      <c r="A69" s="274"/>
      <c r="B69" s="274"/>
      <c r="C69" s="45" t="s">
        <v>40</v>
      </c>
      <c r="D69" s="45" t="s">
        <v>28</v>
      </c>
      <c r="E69" s="55" t="s">
        <v>8</v>
      </c>
      <c r="F69" s="99" t="s">
        <v>7</v>
      </c>
      <c r="G69" s="99" t="s">
        <v>23</v>
      </c>
      <c r="H69" s="6"/>
      <c r="I69" s="7"/>
      <c r="J69" s="7"/>
      <c r="K69" s="7"/>
      <c r="L69" s="7"/>
      <c r="M69" s="7"/>
      <c r="N69" s="7"/>
      <c r="O69" s="7"/>
    </row>
    <row r="70" spans="1:15" ht="30" customHeight="1">
      <c r="A70" s="55" t="s">
        <v>14</v>
      </c>
      <c r="B70" s="102">
        <f>D70*C70</f>
        <v>4661.63</v>
      </c>
      <c r="C70" s="103">
        <v>2519.8</v>
      </c>
      <c r="D70" s="104">
        <v>1.85</v>
      </c>
      <c r="E70" s="55" t="s">
        <v>46</v>
      </c>
      <c r="F70" s="105">
        <v>3361</v>
      </c>
      <c r="G70" s="106">
        <f>B70/F70</f>
        <v>1.3869770901517406</v>
      </c>
      <c r="I70" s="312"/>
      <c r="J70" s="7"/>
      <c r="K70" s="7"/>
      <c r="L70" s="7"/>
      <c r="M70" s="7"/>
      <c r="N70" s="7"/>
      <c r="O70" s="7"/>
    </row>
    <row r="71" spans="1:15" ht="16.5" customHeight="1">
      <c r="A71" s="107" t="s">
        <v>15</v>
      </c>
      <c r="B71" s="102">
        <f aca="true" t="shared" si="4" ref="B71:B76">D71*C71</f>
        <v>1259.9</v>
      </c>
      <c r="C71" s="103">
        <v>2519.8</v>
      </c>
      <c r="D71" s="108">
        <v>0.5</v>
      </c>
      <c r="E71" s="56" t="s">
        <v>11</v>
      </c>
      <c r="F71" s="109">
        <v>1</v>
      </c>
      <c r="G71" s="132">
        <f>B71/F71</f>
        <v>1259.9</v>
      </c>
      <c r="I71" s="313"/>
      <c r="J71" s="7"/>
      <c r="K71" s="7"/>
      <c r="L71" s="7"/>
      <c r="M71" s="7"/>
      <c r="N71" s="7"/>
      <c r="O71" s="7"/>
    </row>
    <row r="72" spans="1:15" ht="17.25" customHeight="1">
      <c r="A72" s="8" t="s">
        <v>16</v>
      </c>
      <c r="B72" s="102">
        <f t="shared" si="4"/>
        <v>352.77200000000005</v>
      </c>
      <c r="C72" s="103">
        <v>2519.8</v>
      </c>
      <c r="D72" s="111">
        <v>0.14</v>
      </c>
      <c r="E72" s="46" t="s">
        <v>39</v>
      </c>
      <c r="F72" s="105">
        <v>1346</v>
      </c>
      <c r="G72" s="133">
        <f>B72/1450</f>
        <v>0.24329103448275866</v>
      </c>
      <c r="H72" s="6"/>
      <c r="I72" s="313"/>
      <c r="J72" s="7"/>
      <c r="K72" s="7"/>
      <c r="L72" s="7"/>
      <c r="M72" s="7"/>
      <c r="N72" s="7"/>
      <c r="O72" s="7"/>
    </row>
    <row r="73" spans="1:15" ht="30" customHeight="1">
      <c r="A73" s="8" t="s">
        <v>17</v>
      </c>
      <c r="B73" s="102">
        <f t="shared" si="4"/>
        <v>2696.186</v>
      </c>
      <c r="C73" s="103">
        <v>2519.8</v>
      </c>
      <c r="D73" s="111">
        <v>1.07</v>
      </c>
      <c r="E73" s="46" t="s">
        <v>46</v>
      </c>
      <c r="F73" s="105">
        <v>3361</v>
      </c>
      <c r="G73" s="133">
        <f>B73/F73</f>
        <v>0.8021975602499256</v>
      </c>
      <c r="H73" s="6"/>
      <c r="I73" s="313"/>
      <c r="J73" s="7"/>
      <c r="K73" s="7"/>
      <c r="L73" s="7"/>
      <c r="M73" s="7"/>
      <c r="N73" s="7"/>
      <c r="O73" s="7"/>
    </row>
    <row r="74" spans="1:15" ht="18" customHeight="1">
      <c r="A74" s="107" t="s">
        <v>18</v>
      </c>
      <c r="B74" s="102">
        <f t="shared" si="4"/>
        <v>7307.42</v>
      </c>
      <c r="C74" s="103">
        <v>2519.8</v>
      </c>
      <c r="D74" s="108">
        <v>2.9</v>
      </c>
      <c r="E74" s="56" t="s">
        <v>4</v>
      </c>
      <c r="F74" s="109">
        <v>1570</v>
      </c>
      <c r="G74" s="134">
        <f>B74/F74</f>
        <v>4.654407643312102</v>
      </c>
      <c r="H74" s="6"/>
      <c r="I74" s="313"/>
      <c r="J74" s="7"/>
      <c r="K74" s="7"/>
      <c r="L74" s="7"/>
      <c r="M74" s="7"/>
      <c r="N74" s="7"/>
      <c r="O74" s="7"/>
    </row>
    <row r="75" spans="1:15" ht="15" customHeight="1">
      <c r="A75" s="114" t="s">
        <v>19</v>
      </c>
      <c r="B75" s="102">
        <f t="shared" si="4"/>
        <v>1889.8500000000001</v>
      </c>
      <c r="C75" s="103">
        <v>2519.8</v>
      </c>
      <c r="D75" s="111">
        <v>0.75</v>
      </c>
      <c r="E75" s="46" t="s">
        <v>5</v>
      </c>
      <c r="F75" s="105">
        <v>97</v>
      </c>
      <c r="G75" s="133">
        <f>B75/F75</f>
        <v>19.482989690721652</v>
      </c>
      <c r="H75" s="6"/>
      <c r="I75" s="313"/>
      <c r="J75" s="7"/>
      <c r="K75" s="7"/>
      <c r="L75" s="7"/>
      <c r="M75" s="7"/>
      <c r="N75" s="7"/>
      <c r="O75" s="7"/>
    </row>
    <row r="76" spans="1:15" ht="17.25" customHeight="1">
      <c r="A76" s="8" t="s">
        <v>20</v>
      </c>
      <c r="B76" s="102">
        <f t="shared" si="4"/>
        <v>629.95</v>
      </c>
      <c r="C76" s="103">
        <v>2519.8</v>
      </c>
      <c r="D76" s="111">
        <v>0.25</v>
      </c>
      <c r="E76" s="46" t="s">
        <v>5</v>
      </c>
      <c r="F76" s="105">
        <v>97</v>
      </c>
      <c r="G76" s="133">
        <f>B76/F76</f>
        <v>6.494329896907217</v>
      </c>
      <c r="H76" s="6"/>
      <c r="I76" s="313"/>
      <c r="J76" s="7"/>
      <c r="K76" s="7"/>
      <c r="L76" s="7"/>
      <c r="M76" s="7"/>
      <c r="N76" s="7"/>
      <c r="O76" s="7"/>
    </row>
    <row r="77" spans="1:15" ht="12.75" customHeight="1">
      <c r="A77" s="116" t="s">
        <v>29</v>
      </c>
      <c r="B77" s="102">
        <f>SUM(B70:B76)</f>
        <v>18797.708000000002</v>
      </c>
      <c r="C77" s="117"/>
      <c r="D77" s="118">
        <f>SUM(D70:D76)</f>
        <v>7.460000000000001</v>
      </c>
      <c r="E77" s="119"/>
      <c r="F77" s="120"/>
      <c r="G77" s="120"/>
      <c r="H77" s="6"/>
      <c r="I77" s="313"/>
      <c r="J77" s="7"/>
      <c r="K77" s="7"/>
      <c r="L77" s="7"/>
      <c r="M77" s="7"/>
      <c r="N77" s="7"/>
      <c r="O77" s="7"/>
    </row>
    <row r="78" spans="1:15" ht="15.75" customHeight="1">
      <c r="A78" s="121" t="s">
        <v>31</v>
      </c>
      <c r="B78" s="122">
        <f>C78*D78</f>
        <v>3452.1260000000007</v>
      </c>
      <c r="C78" s="103">
        <v>2519.8</v>
      </c>
      <c r="D78" s="123">
        <v>1.37</v>
      </c>
      <c r="E78" s="121" t="s">
        <v>5</v>
      </c>
      <c r="F78" s="124">
        <v>97</v>
      </c>
      <c r="G78" s="125">
        <f>B78/F78</f>
        <v>35.58892783505155</v>
      </c>
      <c r="H78" s="6"/>
      <c r="I78" s="313"/>
      <c r="J78" s="7"/>
      <c r="K78" s="7"/>
      <c r="L78" s="7"/>
      <c r="M78" s="7"/>
      <c r="N78" s="7"/>
      <c r="O78" s="7"/>
    </row>
    <row r="79" spans="1:15" ht="18" customHeight="1">
      <c r="A79" s="126" t="s">
        <v>30</v>
      </c>
      <c r="B79" s="127">
        <f>C79*D79</f>
        <v>176.38600000000002</v>
      </c>
      <c r="C79" s="103">
        <v>2519.8</v>
      </c>
      <c r="D79" s="131">
        <v>0.07</v>
      </c>
      <c r="E79" s="55" t="s">
        <v>33</v>
      </c>
      <c r="F79" s="128">
        <v>297.54</v>
      </c>
      <c r="G79" s="129">
        <f>B79/F79</f>
        <v>0.5928144115076965</v>
      </c>
      <c r="H79" s="6"/>
      <c r="I79" s="310"/>
      <c r="J79" s="7"/>
      <c r="K79" s="7"/>
      <c r="L79" s="7"/>
      <c r="M79" s="7"/>
      <c r="N79" s="7"/>
      <c r="O79" s="7"/>
    </row>
    <row r="80" spans="1:15" ht="13.5" customHeight="1">
      <c r="A80" s="116" t="s">
        <v>32</v>
      </c>
      <c r="B80" s="102">
        <f>SUM(B77:B79)</f>
        <v>22426.22</v>
      </c>
      <c r="C80" s="130"/>
      <c r="D80" s="131">
        <f>SUM(D77:D79)</f>
        <v>8.900000000000002</v>
      </c>
      <c r="E80" s="120"/>
      <c r="F80" s="120"/>
      <c r="G80" s="116"/>
      <c r="H80" s="6"/>
      <c r="I80" s="271"/>
      <c r="J80" s="7"/>
      <c r="K80" s="7"/>
      <c r="L80" s="7"/>
      <c r="M80" s="7"/>
      <c r="N80" s="7"/>
      <c r="O80" s="7"/>
    </row>
    <row r="81" spans="1:15" ht="15.75">
      <c r="A81" s="87"/>
      <c r="B81" s="87"/>
      <c r="C81" s="87"/>
      <c r="D81" s="87"/>
      <c r="E81" s="87"/>
      <c r="F81" s="87"/>
      <c r="G81" s="87"/>
      <c r="I81" s="7"/>
      <c r="J81" s="7"/>
      <c r="K81" s="7"/>
      <c r="L81" s="7"/>
      <c r="M81" s="7"/>
      <c r="N81" s="7"/>
      <c r="O81" s="7"/>
    </row>
    <row r="82" spans="1:15" ht="15.75">
      <c r="A82" s="272" t="s">
        <v>9</v>
      </c>
      <c r="B82" s="272"/>
      <c r="C82" s="272"/>
      <c r="D82" s="272"/>
      <c r="E82" s="272"/>
      <c r="F82" s="272"/>
      <c r="G82" s="272"/>
      <c r="I82" s="7"/>
      <c r="J82" s="7"/>
      <c r="K82" s="7"/>
      <c r="L82" s="7"/>
      <c r="M82" s="7"/>
      <c r="N82" s="7"/>
      <c r="O82" s="7"/>
    </row>
    <row r="83" spans="1:15" ht="15.75">
      <c r="A83" s="272" t="s">
        <v>52</v>
      </c>
      <c r="B83" s="272"/>
      <c r="C83" s="272"/>
      <c r="D83" s="272"/>
      <c r="E83" s="272"/>
      <c r="F83" s="272"/>
      <c r="G83" s="272"/>
      <c r="I83" s="7"/>
      <c r="J83" s="7"/>
      <c r="K83" s="7"/>
      <c r="L83" s="7"/>
      <c r="M83" s="7"/>
      <c r="N83" s="7"/>
      <c r="O83" s="7"/>
    </row>
    <row r="84" spans="1:15" ht="43.5" customHeight="1">
      <c r="A84" s="273" t="s">
        <v>0</v>
      </c>
      <c r="B84" s="273" t="s">
        <v>24</v>
      </c>
      <c r="C84" s="275" t="s">
        <v>43</v>
      </c>
      <c r="D84" s="276"/>
      <c r="E84" s="275" t="s">
        <v>10</v>
      </c>
      <c r="F84" s="277"/>
      <c r="G84" s="276"/>
      <c r="I84" s="7"/>
      <c r="J84" s="7"/>
      <c r="K84" s="7"/>
      <c r="L84" s="7"/>
      <c r="M84" s="7"/>
      <c r="N84" s="7"/>
      <c r="O84" s="7"/>
    </row>
    <row r="85" spans="1:15" ht="77.25" customHeight="1">
      <c r="A85" s="274"/>
      <c r="B85" s="274"/>
      <c r="C85" s="45" t="s">
        <v>40</v>
      </c>
      <c r="D85" s="45" t="s">
        <v>28</v>
      </c>
      <c r="E85" s="55" t="s">
        <v>8</v>
      </c>
      <c r="F85" s="99" t="s">
        <v>7</v>
      </c>
      <c r="G85" s="99" t="s">
        <v>23</v>
      </c>
      <c r="I85" s="7"/>
      <c r="J85" s="7"/>
      <c r="K85" s="7"/>
      <c r="L85" s="7"/>
      <c r="M85" s="7"/>
      <c r="N85" s="7"/>
      <c r="O85" s="7"/>
    </row>
    <row r="86" spans="1:15" ht="32.25" customHeight="1">
      <c r="A86" s="55" t="s">
        <v>14</v>
      </c>
      <c r="B86" s="102">
        <f>D86*C86</f>
        <v>3395.8890000000006</v>
      </c>
      <c r="C86" s="103">
        <v>2553.3</v>
      </c>
      <c r="D86" s="104">
        <v>1.33</v>
      </c>
      <c r="E86" s="55" t="s">
        <v>46</v>
      </c>
      <c r="F86" s="105">
        <v>3361</v>
      </c>
      <c r="G86" s="106">
        <f aca="true" t="shared" si="5" ref="G86:G92">B86/F86</f>
        <v>1.0103805415055045</v>
      </c>
      <c r="I86" s="312"/>
      <c r="J86" s="7"/>
      <c r="K86" s="7"/>
      <c r="L86" s="7"/>
      <c r="M86" s="7"/>
      <c r="N86" s="7"/>
      <c r="O86" s="7"/>
    </row>
    <row r="87" spans="1:15" ht="12.75" customHeight="1">
      <c r="A87" s="107" t="s">
        <v>15</v>
      </c>
      <c r="B87" s="102">
        <f aca="true" t="shared" si="6" ref="B87:B92">D87*C87</f>
        <v>1097.919</v>
      </c>
      <c r="C87" s="103">
        <v>2553.3</v>
      </c>
      <c r="D87" s="108">
        <v>0.43</v>
      </c>
      <c r="E87" s="56" t="s">
        <v>11</v>
      </c>
      <c r="F87" s="109">
        <v>1</v>
      </c>
      <c r="G87" s="110">
        <f t="shared" si="5"/>
        <v>1097.919</v>
      </c>
      <c r="I87" s="313"/>
      <c r="J87" s="7"/>
      <c r="K87" s="7"/>
      <c r="L87" s="7"/>
      <c r="M87" s="7"/>
      <c r="N87" s="7"/>
      <c r="O87" s="7"/>
    </row>
    <row r="88" spans="1:15" ht="12.75" customHeight="1">
      <c r="A88" s="8" t="s">
        <v>16</v>
      </c>
      <c r="B88" s="102">
        <f t="shared" si="6"/>
        <v>306.396</v>
      </c>
      <c r="C88" s="103">
        <v>2553.3</v>
      </c>
      <c r="D88" s="111">
        <v>0.12</v>
      </c>
      <c r="E88" s="46" t="s">
        <v>39</v>
      </c>
      <c r="F88" s="105">
        <v>1285</v>
      </c>
      <c r="G88" s="112">
        <f t="shared" si="5"/>
        <v>0.23844046692607004</v>
      </c>
      <c r="I88" s="313"/>
      <c r="J88" s="7"/>
      <c r="K88" s="7"/>
      <c r="L88" s="7"/>
      <c r="M88" s="7"/>
      <c r="N88" s="7"/>
      <c r="O88" s="7"/>
    </row>
    <row r="89" spans="1:15" ht="28.5" customHeight="1">
      <c r="A89" s="8" t="s">
        <v>17</v>
      </c>
      <c r="B89" s="102">
        <f t="shared" si="6"/>
        <v>2400.102</v>
      </c>
      <c r="C89" s="103">
        <v>2553.3</v>
      </c>
      <c r="D89" s="111">
        <v>0.94</v>
      </c>
      <c r="E89" s="46" t="s">
        <v>46</v>
      </c>
      <c r="F89" s="105">
        <v>3361</v>
      </c>
      <c r="G89" s="112">
        <f t="shared" si="5"/>
        <v>0.7141035406129128</v>
      </c>
      <c r="I89" s="313"/>
      <c r="J89" s="7"/>
      <c r="K89" s="7"/>
      <c r="L89" s="7"/>
      <c r="M89" s="7"/>
      <c r="N89" s="7"/>
      <c r="O89" s="7"/>
    </row>
    <row r="90" spans="1:15" ht="15.75" customHeight="1">
      <c r="A90" s="107" t="s">
        <v>18</v>
      </c>
      <c r="B90" s="102">
        <f t="shared" si="6"/>
        <v>6434.316000000001</v>
      </c>
      <c r="C90" s="103">
        <v>2553.3</v>
      </c>
      <c r="D90" s="108">
        <v>2.52</v>
      </c>
      <c r="E90" s="56" t="s">
        <v>4</v>
      </c>
      <c r="F90" s="109">
        <v>1234</v>
      </c>
      <c r="G90" s="113">
        <f t="shared" si="5"/>
        <v>5.214194489465155</v>
      </c>
      <c r="I90" s="313"/>
      <c r="J90" s="7"/>
      <c r="K90" s="7"/>
      <c r="L90" s="7"/>
      <c r="M90" s="7"/>
      <c r="N90" s="7"/>
      <c r="O90" s="7"/>
    </row>
    <row r="91" spans="1:15" ht="14.25" customHeight="1">
      <c r="A91" s="114" t="s">
        <v>19</v>
      </c>
      <c r="B91" s="102">
        <f t="shared" si="6"/>
        <v>1583.046</v>
      </c>
      <c r="C91" s="103">
        <v>2553.3</v>
      </c>
      <c r="D91" s="111">
        <v>0.62</v>
      </c>
      <c r="E91" s="46" t="s">
        <v>5</v>
      </c>
      <c r="F91" s="105">
        <v>116</v>
      </c>
      <c r="G91" s="112">
        <f t="shared" si="5"/>
        <v>13.64694827586207</v>
      </c>
      <c r="I91" s="313"/>
      <c r="J91" s="7"/>
      <c r="K91" s="7"/>
      <c r="L91" s="7"/>
      <c r="M91" s="7"/>
      <c r="N91" s="7"/>
      <c r="O91" s="7"/>
    </row>
    <row r="92" spans="1:15" ht="14.25" customHeight="1">
      <c r="A92" s="8" t="s">
        <v>20</v>
      </c>
      <c r="B92" s="102">
        <f t="shared" si="6"/>
        <v>561.726</v>
      </c>
      <c r="C92" s="103">
        <v>2553.3</v>
      </c>
      <c r="D92" s="111">
        <v>0.22</v>
      </c>
      <c r="E92" s="46" t="s">
        <v>5</v>
      </c>
      <c r="F92" s="105">
        <v>116</v>
      </c>
      <c r="G92" s="112">
        <f t="shared" si="5"/>
        <v>4.842465517241379</v>
      </c>
      <c r="I92" s="313"/>
      <c r="J92" s="7"/>
      <c r="K92" s="7"/>
      <c r="L92" s="7"/>
      <c r="M92" s="7"/>
      <c r="N92" s="7"/>
      <c r="O92" s="7"/>
    </row>
    <row r="93" spans="1:15" ht="15.75">
      <c r="A93" s="116" t="s">
        <v>29</v>
      </c>
      <c r="B93" s="102">
        <f>SUM(B86:B92)</f>
        <v>15779.394000000002</v>
      </c>
      <c r="C93" s="117"/>
      <c r="D93" s="118">
        <f>SUM(D86:D92)</f>
        <v>6.18</v>
      </c>
      <c r="E93" s="119"/>
      <c r="F93" s="120"/>
      <c r="G93" s="116"/>
      <c r="I93" s="313"/>
      <c r="J93" s="7"/>
      <c r="K93" s="7"/>
      <c r="L93" s="7"/>
      <c r="M93" s="7"/>
      <c r="N93" s="7"/>
      <c r="O93" s="7"/>
    </row>
    <row r="94" spans="1:15" ht="13.5" customHeight="1">
      <c r="A94" s="121" t="s">
        <v>31</v>
      </c>
      <c r="B94" s="122">
        <f>C94*D94</f>
        <v>3498.0210000000006</v>
      </c>
      <c r="C94" s="103">
        <v>2553.3</v>
      </c>
      <c r="D94" s="123">
        <v>1.37</v>
      </c>
      <c r="E94" s="121" t="s">
        <v>5</v>
      </c>
      <c r="F94" s="124">
        <v>116</v>
      </c>
      <c r="G94" s="125">
        <f>B94/F94</f>
        <v>30.155353448275868</v>
      </c>
      <c r="I94" s="313"/>
      <c r="J94" s="7"/>
      <c r="K94" s="7"/>
      <c r="L94" s="7"/>
      <c r="M94" s="7"/>
      <c r="N94" s="7"/>
      <c r="O94" s="7"/>
    </row>
    <row r="95" spans="1:15" ht="15.75">
      <c r="A95" s="126" t="s">
        <v>30</v>
      </c>
      <c r="B95" s="127">
        <f>C95*D95</f>
        <v>178.73100000000002</v>
      </c>
      <c r="C95" s="103">
        <v>2553.3</v>
      </c>
      <c r="D95" s="131">
        <v>0.07</v>
      </c>
      <c r="E95" s="55" t="s">
        <v>33</v>
      </c>
      <c r="F95" s="128">
        <v>359</v>
      </c>
      <c r="G95" s="129">
        <f>B95/F95</f>
        <v>0.497857938718663</v>
      </c>
      <c r="I95" s="310"/>
      <c r="J95" s="7"/>
      <c r="K95" s="7"/>
      <c r="L95" s="7"/>
      <c r="M95" s="7"/>
      <c r="N95" s="7"/>
      <c r="O95" s="7"/>
    </row>
    <row r="96" spans="1:15" ht="15.75">
      <c r="A96" s="116" t="s">
        <v>32</v>
      </c>
      <c r="B96" s="102">
        <f>SUM(B93:B95)</f>
        <v>19456.146</v>
      </c>
      <c r="C96" s="130"/>
      <c r="D96" s="131">
        <f>SUM(D93:D95)</f>
        <v>7.62</v>
      </c>
      <c r="E96" s="120"/>
      <c r="F96" s="120"/>
      <c r="G96" s="116"/>
      <c r="I96" s="271"/>
      <c r="J96" s="7"/>
      <c r="K96" s="7"/>
      <c r="L96" s="7"/>
      <c r="M96" s="7"/>
      <c r="N96" s="7"/>
      <c r="O96" s="7"/>
    </row>
    <row r="97" spans="1:15" ht="15.75">
      <c r="A97" s="87"/>
      <c r="B97" s="87"/>
      <c r="C97" s="87"/>
      <c r="D97" s="87"/>
      <c r="E97" s="87"/>
      <c r="F97" s="87"/>
      <c r="G97" s="87"/>
      <c r="I97" s="7"/>
      <c r="J97" s="7"/>
      <c r="K97" s="7"/>
      <c r="L97" s="7"/>
      <c r="M97" s="7"/>
      <c r="N97" s="7"/>
      <c r="O97" s="7"/>
    </row>
    <row r="98" spans="1:15" ht="15.75">
      <c r="A98" s="272" t="s">
        <v>9</v>
      </c>
      <c r="B98" s="272"/>
      <c r="C98" s="272"/>
      <c r="D98" s="272"/>
      <c r="E98" s="272"/>
      <c r="F98" s="272"/>
      <c r="G98" s="272"/>
      <c r="I98" s="7"/>
      <c r="J98" s="7"/>
      <c r="K98" s="7"/>
      <c r="L98" s="7"/>
      <c r="M98" s="7"/>
      <c r="N98" s="7"/>
      <c r="O98" s="7"/>
    </row>
    <row r="99" spans="1:15" ht="15.75">
      <c r="A99" s="272" t="s">
        <v>53</v>
      </c>
      <c r="B99" s="272"/>
      <c r="C99" s="272"/>
      <c r="D99" s="272"/>
      <c r="E99" s="272"/>
      <c r="F99" s="272"/>
      <c r="G99" s="272"/>
      <c r="I99" s="7"/>
      <c r="J99" s="7"/>
      <c r="K99" s="7"/>
      <c r="L99" s="7"/>
      <c r="M99" s="7"/>
      <c r="N99" s="7"/>
      <c r="O99" s="7"/>
    </row>
    <row r="100" spans="1:15" ht="46.5" customHeight="1">
      <c r="A100" s="273" t="s">
        <v>0</v>
      </c>
      <c r="B100" s="273" t="s">
        <v>24</v>
      </c>
      <c r="C100" s="275" t="s">
        <v>38</v>
      </c>
      <c r="D100" s="276"/>
      <c r="E100" s="275" t="s">
        <v>10</v>
      </c>
      <c r="F100" s="277"/>
      <c r="G100" s="276"/>
      <c r="I100" s="7"/>
      <c r="J100" s="7"/>
      <c r="K100" s="7"/>
      <c r="L100" s="7"/>
      <c r="M100" s="7"/>
      <c r="N100" s="7"/>
      <c r="O100" s="7"/>
    </row>
    <row r="101" spans="1:15" ht="75">
      <c r="A101" s="274"/>
      <c r="B101" s="274"/>
      <c r="C101" s="45" t="s">
        <v>40</v>
      </c>
      <c r="D101" s="45" t="s">
        <v>42</v>
      </c>
      <c r="E101" s="55" t="s">
        <v>8</v>
      </c>
      <c r="F101" s="99" t="s">
        <v>7</v>
      </c>
      <c r="G101" s="99" t="s">
        <v>23</v>
      </c>
      <c r="I101" s="7"/>
      <c r="J101" s="7"/>
      <c r="K101" s="7"/>
      <c r="L101" s="7"/>
      <c r="M101" s="7"/>
      <c r="N101" s="7"/>
      <c r="O101" s="7"/>
    </row>
    <row r="102" spans="1:15" ht="45">
      <c r="A102" s="55" t="s">
        <v>14</v>
      </c>
      <c r="B102" s="157">
        <f>D102*C102</f>
        <v>4474.4</v>
      </c>
      <c r="C102" s="158">
        <v>4760</v>
      </c>
      <c r="D102" s="159">
        <v>0.94</v>
      </c>
      <c r="E102" s="55" t="s">
        <v>13</v>
      </c>
      <c r="F102" s="55">
        <v>3777</v>
      </c>
      <c r="G102" s="160">
        <f aca="true" t="shared" si="7" ref="G102:G109">B102/F102</f>
        <v>1.1846438972729678</v>
      </c>
      <c r="I102" s="269"/>
      <c r="J102" s="7"/>
      <c r="K102" s="7"/>
      <c r="L102" s="7"/>
      <c r="M102" s="7"/>
      <c r="N102" s="7"/>
      <c r="O102" s="7"/>
    </row>
    <row r="103" spans="1:15" ht="15.75">
      <c r="A103" s="107" t="s">
        <v>15</v>
      </c>
      <c r="B103" s="157">
        <f aca="true" t="shared" si="8" ref="B103:B109">D103*C103</f>
        <v>1951.6</v>
      </c>
      <c r="C103" s="158">
        <v>4760</v>
      </c>
      <c r="D103" s="161">
        <v>0.41</v>
      </c>
      <c r="E103" s="75" t="s">
        <v>11</v>
      </c>
      <c r="F103" s="75">
        <v>1</v>
      </c>
      <c r="G103" s="162">
        <f t="shared" si="7"/>
        <v>1951.6</v>
      </c>
      <c r="I103" s="270"/>
      <c r="J103" s="7"/>
      <c r="K103" s="7"/>
      <c r="L103" s="7"/>
      <c r="M103" s="7"/>
      <c r="N103" s="7"/>
      <c r="O103" s="7"/>
    </row>
    <row r="104" spans="1:15" ht="15.75">
      <c r="A104" s="8" t="s">
        <v>16</v>
      </c>
      <c r="B104" s="157">
        <f t="shared" si="8"/>
        <v>571.1999999999999</v>
      </c>
      <c r="C104" s="158">
        <v>4760</v>
      </c>
      <c r="D104" s="163">
        <v>0.12</v>
      </c>
      <c r="E104" s="55" t="s">
        <v>3</v>
      </c>
      <c r="F104" s="55">
        <v>5760</v>
      </c>
      <c r="G104" s="164">
        <f t="shared" si="7"/>
        <v>0.09916666666666665</v>
      </c>
      <c r="I104" s="270"/>
      <c r="J104" s="7"/>
      <c r="K104" s="7"/>
      <c r="L104" s="7"/>
      <c r="M104" s="7"/>
      <c r="N104" s="7"/>
      <c r="O104" s="7"/>
    </row>
    <row r="105" spans="1:15" ht="45">
      <c r="A105" s="8" t="s">
        <v>17</v>
      </c>
      <c r="B105" s="157">
        <f t="shared" si="8"/>
        <v>4236.4</v>
      </c>
      <c r="C105" s="158">
        <v>4760</v>
      </c>
      <c r="D105" s="163">
        <v>0.89</v>
      </c>
      <c r="E105" s="55" t="s">
        <v>13</v>
      </c>
      <c r="F105" s="55">
        <v>3777</v>
      </c>
      <c r="G105" s="164">
        <f t="shared" si="7"/>
        <v>1.1216309240137674</v>
      </c>
      <c r="I105" s="270"/>
      <c r="J105" s="7"/>
      <c r="K105" s="7"/>
      <c r="L105" s="7"/>
      <c r="M105" s="7"/>
      <c r="N105" s="7"/>
      <c r="O105" s="7"/>
    </row>
    <row r="106" spans="1:15" ht="15.75">
      <c r="A106" s="107" t="s">
        <v>18</v>
      </c>
      <c r="B106" s="157">
        <f t="shared" si="8"/>
        <v>11424</v>
      </c>
      <c r="C106" s="158">
        <v>4760</v>
      </c>
      <c r="D106" s="161">
        <v>2.4</v>
      </c>
      <c r="E106" s="75" t="s">
        <v>4</v>
      </c>
      <c r="F106" s="75">
        <v>4590</v>
      </c>
      <c r="G106" s="165">
        <f t="shared" si="7"/>
        <v>2.488888888888889</v>
      </c>
      <c r="I106" s="270"/>
      <c r="J106" s="7"/>
      <c r="K106" s="7"/>
      <c r="L106" s="7"/>
      <c r="M106" s="7"/>
      <c r="N106" s="7"/>
      <c r="O106" s="7"/>
    </row>
    <row r="107" spans="1:15" ht="15.75">
      <c r="A107" s="114" t="s">
        <v>19</v>
      </c>
      <c r="B107" s="157">
        <f t="shared" si="8"/>
        <v>2760.7999999999997</v>
      </c>
      <c r="C107" s="158">
        <v>4760</v>
      </c>
      <c r="D107" s="163">
        <v>0.58</v>
      </c>
      <c r="E107" s="55" t="s">
        <v>5</v>
      </c>
      <c r="F107" s="55">
        <v>140</v>
      </c>
      <c r="G107" s="164">
        <f t="shared" si="7"/>
        <v>19.72</v>
      </c>
      <c r="I107" s="270"/>
      <c r="J107" s="7"/>
      <c r="K107" s="7"/>
      <c r="L107" s="7"/>
      <c r="M107" s="7"/>
      <c r="N107" s="7"/>
      <c r="O107" s="7"/>
    </row>
    <row r="108" spans="1:15" ht="15.75">
      <c r="A108" s="8" t="s">
        <v>20</v>
      </c>
      <c r="B108" s="157">
        <f t="shared" si="8"/>
        <v>999.5999999999999</v>
      </c>
      <c r="C108" s="158">
        <v>4760</v>
      </c>
      <c r="D108" s="163">
        <v>0.21</v>
      </c>
      <c r="E108" s="55" t="s">
        <v>5</v>
      </c>
      <c r="F108" s="55">
        <v>140</v>
      </c>
      <c r="G108" s="164">
        <f t="shared" si="7"/>
        <v>7.14</v>
      </c>
      <c r="I108" s="270"/>
      <c r="J108" s="7"/>
      <c r="K108" s="7"/>
      <c r="L108" s="7"/>
      <c r="M108" s="7"/>
      <c r="N108" s="7"/>
      <c r="O108" s="7"/>
    </row>
    <row r="109" spans="1:15" ht="15.75">
      <c r="A109" s="115" t="s">
        <v>21</v>
      </c>
      <c r="B109" s="157">
        <f t="shared" si="8"/>
        <v>1190</v>
      </c>
      <c r="C109" s="158">
        <v>4760</v>
      </c>
      <c r="D109" s="166">
        <v>0.25</v>
      </c>
      <c r="E109" s="79" t="s">
        <v>22</v>
      </c>
      <c r="F109" s="79">
        <v>559</v>
      </c>
      <c r="G109" s="167">
        <f t="shared" si="7"/>
        <v>2.1288014311270125</v>
      </c>
      <c r="I109" s="270"/>
      <c r="J109" s="7"/>
      <c r="K109" s="7"/>
      <c r="L109" s="7"/>
      <c r="M109" s="7"/>
      <c r="N109" s="7"/>
      <c r="O109" s="7"/>
    </row>
    <row r="110" spans="1:15" ht="15.75">
      <c r="A110" s="168" t="s">
        <v>29</v>
      </c>
      <c r="B110" s="157">
        <f>SUM(B102:B109)</f>
        <v>27607.999999999996</v>
      </c>
      <c r="C110" s="158"/>
      <c r="D110" s="170">
        <f>SUM(D102:D109)</f>
        <v>5.8</v>
      </c>
      <c r="E110" s="119"/>
      <c r="F110" s="119"/>
      <c r="G110" s="168"/>
      <c r="I110" s="313"/>
      <c r="J110" s="7"/>
      <c r="K110" s="7"/>
      <c r="L110" s="7"/>
      <c r="M110" s="7"/>
      <c r="N110" s="7"/>
      <c r="O110" s="7"/>
    </row>
    <row r="111" spans="1:15" ht="15.75">
      <c r="A111" s="171" t="s">
        <v>31</v>
      </c>
      <c r="B111" s="172">
        <f>C111*D111</f>
        <v>6521.200000000001</v>
      </c>
      <c r="C111" s="158">
        <v>4760</v>
      </c>
      <c r="D111" s="173">
        <v>1.37</v>
      </c>
      <c r="E111" s="171" t="s">
        <v>5</v>
      </c>
      <c r="F111" s="171">
        <v>140</v>
      </c>
      <c r="G111" s="174">
        <f>B111/F111</f>
        <v>46.580000000000005</v>
      </c>
      <c r="I111" s="310"/>
      <c r="J111" s="7"/>
      <c r="K111" s="7"/>
      <c r="L111" s="7"/>
      <c r="M111" s="7"/>
      <c r="N111" s="7"/>
      <c r="O111" s="7"/>
    </row>
    <row r="112" spans="1:15" ht="15.75">
      <c r="A112" s="175" t="s">
        <v>30</v>
      </c>
      <c r="B112" s="176">
        <f>C112*D112</f>
        <v>333.20000000000005</v>
      </c>
      <c r="C112" s="158">
        <v>4760</v>
      </c>
      <c r="D112" s="180">
        <v>0.07</v>
      </c>
      <c r="E112" s="55" t="s">
        <v>33</v>
      </c>
      <c r="F112" s="175">
        <v>318.06</v>
      </c>
      <c r="G112" s="178">
        <f>B112/F112</f>
        <v>1.047601081556939</v>
      </c>
      <c r="I112" s="271"/>
      <c r="J112" s="7"/>
      <c r="K112" s="7"/>
      <c r="L112" s="7"/>
      <c r="M112" s="7"/>
      <c r="N112" s="7"/>
      <c r="O112" s="7"/>
    </row>
    <row r="113" spans="1:15" ht="15.75">
      <c r="A113" s="168" t="s">
        <v>32</v>
      </c>
      <c r="B113" s="157">
        <f>SUM(B110:B112)</f>
        <v>34462.399999999994</v>
      </c>
      <c r="C113" s="179"/>
      <c r="D113" s="180">
        <f>SUM(D110:D112)</f>
        <v>7.24</v>
      </c>
      <c r="E113" s="119"/>
      <c r="F113" s="119"/>
      <c r="G113" s="168"/>
      <c r="I113" s="7"/>
      <c r="J113" s="7"/>
      <c r="K113" s="7"/>
      <c r="L113" s="7"/>
      <c r="M113" s="7"/>
      <c r="N113" s="7"/>
      <c r="O113" s="7"/>
    </row>
    <row r="114" spans="1:15" ht="15.75">
      <c r="A114" s="87"/>
      <c r="B114" s="87"/>
      <c r="C114" s="87"/>
      <c r="D114" s="87"/>
      <c r="E114" s="87"/>
      <c r="F114" s="87"/>
      <c r="G114" s="87"/>
      <c r="I114" s="7"/>
      <c r="J114" s="7"/>
      <c r="K114" s="7"/>
      <c r="L114" s="7"/>
      <c r="M114" s="7"/>
      <c r="N114" s="7"/>
      <c r="O114" s="7"/>
    </row>
    <row r="115" spans="1:15" ht="15.75">
      <c r="A115" s="272" t="s">
        <v>9</v>
      </c>
      <c r="B115" s="272"/>
      <c r="C115" s="272"/>
      <c r="D115" s="272"/>
      <c r="E115" s="272"/>
      <c r="F115" s="272"/>
      <c r="G115" s="272"/>
      <c r="I115" s="7"/>
      <c r="J115" s="7"/>
      <c r="K115" s="7"/>
      <c r="L115" s="7"/>
      <c r="M115" s="7"/>
      <c r="N115" s="7"/>
      <c r="O115" s="7"/>
    </row>
    <row r="116" spans="1:15" ht="15.75">
      <c r="A116" s="272" t="s">
        <v>54</v>
      </c>
      <c r="B116" s="272"/>
      <c r="C116" s="272"/>
      <c r="D116" s="272"/>
      <c r="E116" s="272"/>
      <c r="F116" s="272"/>
      <c r="G116" s="272"/>
      <c r="I116" s="7"/>
      <c r="J116" s="7"/>
      <c r="K116" s="7"/>
      <c r="L116" s="7"/>
      <c r="M116" s="7"/>
      <c r="N116" s="7"/>
      <c r="O116" s="7"/>
    </row>
    <row r="117" spans="1:15" ht="45.75" customHeight="1">
      <c r="A117" s="273" t="s">
        <v>0</v>
      </c>
      <c r="B117" s="273" t="s">
        <v>24</v>
      </c>
      <c r="C117" s="275" t="s">
        <v>43</v>
      </c>
      <c r="D117" s="276"/>
      <c r="E117" s="275" t="s">
        <v>10</v>
      </c>
      <c r="F117" s="277"/>
      <c r="G117" s="276"/>
      <c r="I117" s="7"/>
      <c r="J117" s="7"/>
      <c r="K117" s="7"/>
      <c r="L117" s="7"/>
      <c r="M117" s="7"/>
      <c r="N117" s="7"/>
      <c r="O117" s="7"/>
    </row>
    <row r="118" spans="1:15" ht="75">
      <c r="A118" s="274"/>
      <c r="B118" s="274"/>
      <c r="C118" s="45" t="s">
        <v>40</v>
      </c>
      <c r="D118" s="45" t="s">
        <v>28</v>
      </c>
      <c r="E118" s="55" t="s">
        <v>8</v>
      </c>
      <c r="F118" s="99" t="s">
        <v>7</v>
      </c>
      <c r="G118" s="99" t="s">
        <v>23</v>
      </c>
      <c r="I118" s="7"/>
      <c r="J118" s="7"/>
      <c r="K118" s="7"/>
      <c r="L118" s="7"/>
      <c r="M118" s="7"/>
      <c r="N118" s="7"/>
      <c r="O118" s="7"/>
    </row>
    <row r="119" spans="1:15" ht="45">
      <c r="A119" s="55" t="s">
        <v>14</v>
      </c>
      <c r="B119" s="157">
        <f>D119*C119</f>
        <v>5991.035</v>
      </c>
      <c r="C119" s="158">
        <v>6731.5</v>
      </c>
      <c r="D119" s="159">
        <v>0.89</v>
      </c>
      <c r="E119" s="55" t="s">
        <v>13</v>
      </c>
      <c r="F119" s="55">
        <v>5254</v>
      </c>
      <c r="G119" s="160">
        <f aca="true" t="shared" si="9" ref="G119:G126">B119/F119</f>
        <v>1.1402807384849638</v>
      </c>
      <c r="I119" s="269"/>
      <c r="J119" s="7"/>
      <c r="K119" s="7"/>
      <c r="L119" s="7"/>
      <c r="M119" s="7"/>
      <c r="N119" s="7"/>
      <c r="O119" s="7"/>
    </row>
    <row r="120" spans="1:15" ht="15.75">
      <c r="A120" s="107" t="s">
        <v>15</v>
      </c>
      <c r="B120" s="157">
        <f aca="true" t="shared" si="10" ref="B120:B126">D120*C120</f>
        <v>2625.2850000000003</v>
      </c>
      <c r="C120" s="158">
        <v>6731.5</v>
      </c>
      <c r="D120" s="161">
        <v>0.39</v>
      </c>
      <c r="E120" s="75" t="s">
        <v>11</v>
      </c>
      <c r="F120" s="75">
        <v>1</v>
      </c>
      <c r="G120" s="162">
        <f t="shared" si="9"/>
        <v>2625.2850000000003</v>
      </c>
      <c r="I120" s="270"/>
      <c r="J120" s="7"/>
      <c r="K120" s="7"/>
      <c r="L120" s="7"/>
      <c r="M120" s="7"/>
      <c r="N120" s="7"/>
      <c r="O120" s="7"/>
    </row>
    <row r="121" spans="1:15" ht="15.75">
      <c r="A121" s="8" t="s">
        <v>16</v>
      </c>
      <c r="B121" s="157">
        <f t="shared" si="10"/>
        <v>740.465</v>
      </c>
      <c r="C121" s="158">
        <v>6731.5</v>
      </c>
      <c r="D121" s="163">
        <v>0.11</v>
      </c>
      <c r="E121" s="55" t="s">
        <v>3</v>
      </c>
      <c r="F121" s="55">
        <v>5904</v>
      </c>
      <c r="G121" s="164">
        <f t="shared" si="9"/>
        <v>0.1254175135501355</v>
      </c>
      <c r="I121" s="270"/>
      <c r="J121" s="7"/>
      <c r="K121" s="7"/>
      <c r="L121" s="7"/>
      <c r="M121" s="7"/>
      <c r="N121" s="7"/>
      <c r="O121" s="7"/>
    </row>
    <row r="122" spans="1:15" ht="45">
      <c r="A122" s="8" t="s">
        <v>17</v>
      </c>
      <c r="B122" s="157">
        <f t="shared" si="10"/>
        <v>5654.46</v>
      </c>
      <c r="C122" s="158">
        <v>6731.5</v>
      </c>
      <c r="D122" s="163">
        <v>0.84</v>
      </c>
      <c r="E122" s="55" t="s">
        <v>13</v>
      </c>
      <c r="F122" s="55">
        <v>3777</v>
      </c>
      <c r="G122" s="164">
        <f t="shared" si="9"/>
        <v>1.497077045274027</v>
      </c>
      <c r="I122" s="270"/>
      <c r="J122" s="7"/>
      <c r="K122" s="7"/>
      <c r="L122" s="7"/>
      <c r="M122" s="7"/>
      <c r="N122" s="7"/>
      <c r="O122" s="7"/>
    </row>
    <row r="123" spans="1:15" ht="15.75">
      <c r="A123" s="107" t="s">
        <v>18</v>
      </c>
      <c r="B123" s="157">
        <f t="shared" si="10"/>
        <v>15280.505000000001</v>
      </c>
      <c r="C123" s="158">
        <v>6731.5</v>
      </c>
      <c r="D123" s="161">
        <v>2.27</v>
      </c>
      <c r="E123" s="75" t="s">
        <v>4</v>
      </c>
      <c r="F123" s="75">
        <v>4081</v>
      </c>
      <c r="G123" s="165">
        <f t="shared" si="9"/>
        <v>3.744304092134281</v>
      </c>
      <c r="I123" s="270"/>
      <c r="J123" s="7"/>
      <c r="K123" s="7"/>
      <c r="L123" s="7"/>
      <c r="M123" s="7"/>
      <c r="N123" s="7"/>
      <c r="O123" s="7"/>
    </row>
    <row r="124" spans="1:15" ht="15.75">
      <c r="A124" s="114" t="s">
        <v>19</v>
      </c>
      <c r="B124" s="157">
        <f t="shared" si="10"/>
        <v>3635.01</v>
      </c>
      <c r="C124" s="158">
        <v>6731.5</v>
      </c>
      <c r="D124" s="163">
        <v>0.54</v>
      </c>
      <c r="E124" s="55" t="s">
        <v>5</v>
      </c>
      <c r="F124" s="55">
        <v>130</v>
      </c>
      <c r="G124" s="164">
        <f t="shared" si="9"/>
        <v>27.961615384615385</v>
      </c>
      <c r="I124" s="270"/>
      <c r="J124" s="7"/>
      <c r="K124" s="7"/>
      <c r="L124" s="7"/>
      <c r="M124" s="7"/>
      <c r="N124" s="7"/>
      <c r="O124" s="7"/>
    </row>
    <row r="125" spans="1:15" ht="15.75">
      <c r="A125" s="8" t="s">
        <v>20</v>
      </c>
      <c r="B125" s="157">
        <f t="shared" si="10"/>
        <v>1346.3000000000002</v>
      </c>
      <c r="C125" s="158">
        <v>6731.5</v>
      </c>
      <c r="D125" s="163">
        <v>0.2</v>
      </c>
      <c r="E125" s="55" t="s">
        <v>5</v>
      </c>
      <c r="F125" s="55">
        <v>130</v>
      </c>
      <c r="G125" s="164">
        <f t="shared" si="9"/>
        <v>10.356153846153848</v>
      </c>
      <c r="I125" s="270"/>
      <c r="J125" s="7"/>
      <c r="K125" s="7"/>
      <c r="L125" s="7"/>
      <c r="M125" s="7"/>
      <c r="N125" s="7"/>
      <c r="O125" s="7"/>
    </row>
    <row r="126" spans="1:15" ht="15.75">
      <c r="A126" s="115" t="s">
        <v>21</v>
      </c>
      <c r="B126" s="157">
        <f t="shared" si="10"/>
        <v>1548.2450000000001</v>
      </c>
      <c r="C126" s="158">
        <v>6731.5</v>
      </c>
      <c r="D126" s="166">
        <v>0.23</v>
      </c>
      <c r="E126" s="79" t="s">
        <v>22</v>
      </c>
      <c r="F126" s="79">
        <v>938</v>
      </c>
      <c r="G126" s="167">
        <f t="shared" si="9"/>
        <v>1.6505810234541578</v>
      </c>
      <c r="I126" s="270"/>
      <c r="J126" s="7"/>
      <c r="K126" s="7"/>
      <c r="L126" s="7"/>
      <c r="M126" s="7"/>
      <c r="N126" s="7"/>
      <c r="O126" s="7"/>
    </row>
    <row r="127" spans="1:15" ht="15.75">
      <c r="A127" s="168" t="s">
        <v>29</v>
      </c>
      <c r="B127" s="157">
        <f>SUM(B119:B126)</f>
        <v>36821.30500000001</v>
      </c>
      <c r="C127" s="169"/>
      <c r="D127" s="170">
        <v>5.47</v>
      </c>
      <c r="E127" s="119"/>
      <c r="F127" s="119"/>
      <c r="G127" s="168"/>
      <c r="I127" s="313"/>
      <c r="J127" s="7"/>
      <c r="K127" s="7"/>
      <c r="L127" s="7"/>
      <c r="M127" s="7"/>
      <c r="N127" s="7"/>
      <c r="O127" s="7"/>
    </row>
    <row r="128" spans="1:15" ht="15.75">
      <c r="A128" s="171" t="s">
        <v>31</v>
      </c>
      <c r="B128" s="172">
        <f>C128*D128</f>
        <v>9222.155</v>
      </c>
      <c r="C128" s="158">
        <v>6731.5</v>
      </c>
      <c r="D128" s="173">
        <v>1.37</v>
      </c>
      <c r="E128" s="171" t="s">
        <v>5</v>
      </c>
      <c r="F128" s="171">
        <v>130</v>
      </c>
      <c r="G128" s="174">
        <f>B128/F128</f>
        <v>70.93965384615385</v>
      </c>
      <c r="I128" s="310"/>
      <c r="J128" s="7"/>
      <c r="K128" s="7"/>
      <c r="L128" s="7"/>
      <c r="M128" s="7"/>
      <c r="N128" s="7"/>
      <c r="O128" s="7"/>
    </row>
    <row r="129" spans="1:15" ht="15.75">
      <c r="A129" s="175" t="s">
        <v>30</v>
      </c>
      <c r="B129" s="176">
        <f>C129*D129</f>
        <v>471.20500000000004</v>
      </c>
      <c r="C129" s="158">
        <v>6731.5</v>
      </c>
      <c r="D129" s="177">
        <v>0.07</v>
      </c>
      <c r="E129" s="55" t="s">
        <v>33</v>
      </c>
      <c r="F129" s="175">
        <v>487.35</v>
      </c>
      <c r="G129" s="178">
        <f>B129/F129</f>
        <v>0.9668718580075921</v>
      </c>
      <c r="I129" s="271"/>
      <c r="J129" s="7"/>
      <c r="K129" s="7"/>
      <c r="L129" s="7"/>
      <c r="M129" s="7"/>
      <c r="N129" s="7"/>
      <c r="O129" s="7"/>
    </row>
    <row r="130" spans="1:15" ht="15.75">
      <c r="A130" s="168" t="s">
        <v>32</v>
      </c>
      <c r="B130" s="157">
        <f>SUM(B127:B129)</f>
        <v>46514.66500000001</v>
      </c>
      <c r="C130" s="179"/>
      <c r="D130" s="180">
        <f>SUM(D127:D129)</f>
        <v>6.91</v>
      </c>
      <c r="E130" s="119"/>
      <c r="F130" s="119"/>
      <c r="G130" s="168"/>
      <c r="I130" s="7"/>
      <c r="J130" s="7"/>
      <c r="K130" s="7"/>
      <c r="L130" s="7"/>
      <c r="M130" s="7"/>
      <c r="N130" s="7"/>
      <c r="O130" s="7"/>
    </row>
    <row r="131" spans="1:15" ht="15.75">
      <c r="A131" s="87"/>
      <c r="B131" s="87"/>
      <c r="C131" s="87"/>
      <c r="D131" s="87"/>
      <c r="E131" s="87"/>
      <c r="F131" s="87"/>
      <c r="G131" s="87"/>
      <c r="I131" s="7"/>
      <c r="J131" s="7"/>
      <c r="K131" s="7"/>
      <c r="L131" s="7"/>
      <c r="M131" s="7"/>
      <c r="N131" s="7"/>
      <c r="O131" s="7"/>
    </row>
    <row r="132" spans="1:15" ht="15.75">
      <c r="A132" s="272" t="s">
        <v>9</v>
      </c>
      <c r="B132" s="272"/>
      <c r="C132" s="272"/>
      <c r="D132" s="272"/>
      <c r="E132" s="272"/>
      <c r="F132" s="272"/>
      <c r="G132" s="272"/>
      <c r="I132" s="7"/>
      <c r="J132" s="7"/>
      <c r="K132" s="7"/>
      <c r="L132" s="7"/>
      <c r="M132" s="7"/>
      <c r="N132" s="7"/>
      <c r="O132" s="7"/>
    </row>
    <row r="133" spans="1:15" ht="15.75">
      <c r="A133" s="272" t="s">
        <v>55</v>
      </c>
      <c r="B133" s="272"/>
      <c r="C133" s="272"/>
      <c r="D133" s="272"/>
      <c r="E133" s="272"/>
      <c r="F133" s="272"/>
      <c r="G133" s="272"/>
      <c r="I133" s="7"/>
      <c r="J133" s="7"/>
      <c r="K133" s="7"/>
      <c r="L133" s="7"/>
      <c r="M133" s="7"/>
      <c r="N133" s="7"/>
      <c r="O133" s="7"/>
    </row>
    <row r="134" spans="1:15" ht="47.25" customHeight="1">
      <c r="A134" s="273" t="s">
        <v>0</v>
      </c>
      <c r="B134" s="273" t="s">
        <v>24</v>
      </c>
      <c r="C134" s="275" t="s">
        <v>44</v>
      </c>
      <c r="D134" s="276"/>
      <c r="E134" s="275" t="s">
        <v>10</v>
      </c>
      <c r="F134" s="277"/>
      <c r="G134" s="276"/>
      <c r="I134" s="7"/>
      <c r="J134" s="7"/>
      <c r="K134" s="7"/>
      <c r="L134" s="7"/>
      <c r="M134" s="7"/>
      <c r="N134" s="7"/>
      <c r="O134" s="7"/>
    </row>
    <row r="135" spans="1:15" ht="75">
      <c r="A135" s="274"/>
      <c r="B135" s="274"/>
      <c r="C135" s="45" t="s">
        <v>40</v>
      </c>
      <c r="D135" s="45" t="s">
        <v>28</v>
      </c>
      <c r="E135" s="55" t="s">
        <v>8</v>
      </c>
      <c r="F135" s="99" t="s">
        <v>7</v>
      </c>
      <c r="G135" s="99" t="s">
        <v>23</v>
      </c>
      <c r="I135" s="7"/>
      <c r="J135" s="7"/>
      <c r="K135" s="7"/>
      <c r="L135" s="7"/>
      <c r="M135" s="7"/>
      <c r="N135" s="7"/>
      <c r="O135" s="7"/>
    </row>
    <row r="136" spans="1:15" ht="45">
      <c r="A136" s="55" t="s">
        <v>14</v>
      </c>
      <c r="B136" s="157">
        <f>D136*C136</f>
        <v>988.25</v>
      </c>
      <c r="C136" s="158">
        <v>837.5</v>
      </c>
      <c r="D136" s="159">
        <v>1.18</v>
      </c>
      <c r="E136" s="55" t="s">
        <v>13</v>
      </c>
      <c r="F136" s="55">
        <v>664.5</v>
      </c>
      <c r="G136" s="160">
        <f aca="true" t="shared" si="11" ref="G136:G142">B136/F136</f>
        <v>1.4872084273890143</v>
      </c>
      <c r="I136" s="269"/>
      <c r="J136" s="7"/>
      <c r="K136" s="7"/>
      <c r="L136" s="7"/>
      <c r="M136" s="7"/>
      <c r="N136" s="7"/>
      <c r="O136" s="7"/>
    </row>
    <row r="137" spans="1:15" ht="15.75">
      <c r="A137" s="107" t="s">
        <v>15</v>
      </c>
      <c r="B137" s="157">
        <f aca="true" t="shared" si="12" ref="B137:B142">D137*C137</f>
        <v>418.75</v>
      </c>
      <c r="C137" s="158">
        <v>837.5</v>
      </c>
      <c r="D137" s="161">
        <v>0.5</v>
      </c>
      <c r="E137" s="75" t="s">
        <v>11</v>
      </c>
      <c r="F137" s="75">
        <v>1</v>
      </c>
      <c r="G137" s="162">
        <f t="shared" si="11"/>
        <v>418.75</v>
      </c>
      <c r="I137" s="270"/>
      <c r="J137" s="7"/>
      <c r="K137" s="7"/>
      <c r="L137" s="7"/>
      <c r="M137" s="7"/>
      <c r="N137" s="7"/>
      <c r="O137" s="7"/>
    </row>
    <row r="138" spans="1:15" ht="15.75">
      <c r="A138" s="8" t="s">
        <v>16</v>
      </c>
      <c r="B138" s="157">
        <f t="shared" si="12"/>
        <v>117.25000000000001</v>
      </c>
      <c r="C138" s="158">
        <v>837.5</v>
      </c>
      <c r="D138" s="163">
        <v>0.14</v>
      </c>
      <c r="E138" s="55" t="s">
        <v>3</v>
      </c>
      <c r="F138" s="55">
        <v>115</v>
      </c>
      <c r="G138" s="164">
        <f t="shared" si="11"/>
        <v>1.0195652173913046</v>
      </c>
      <c r="I138" s="270"/>
      <c r="J138" s="7"/>
      <c r="K138" s="7"/>
      <c r="L138" s="7"/>
      <c r="M138" s="7"/>
      <c r="N138" s="7"/>
      <c r="O138" s="7"/>
    </row>
    <row r="139" spans="1:15" ht="45">
      <c r="A139" s="8" t="s">
        <v>17</v>
      </c>
      <c r="B139" s="157">
        <f t="shared" si="12"/>
        <v>912.8750000000001</v>
      </c>
      <c r="C139" s="158">
        <v>837.5</v>
      </c>
      <c r="D139" s="163">
        <v>1.09</v>
      </c>
      <c r="E139" s="55" t="s">
        <v>13</v>
      </c>
      <c r="F139" s="55">
        <v>664.5</v>
      </c>
      <c r="G139" s="164">
        <f t="shared" si="11"/>
        <v>1.3737772761474796</v>
      </c>
      <c r="I139" s="270"/>
      <c r="J139" s="7"/>
      <c r="K139" s="7"/>
      <c r="L139" s="7"/>
      <c r="M139" s="7"/>
      <c r="N139" s="7"/>
      <c r="O139" s="7"/>
    </row>
    <row r="140" spans="1:15" ht="15.75">
      <c r="A140" s="107" t="s">
        <v>18</v>
      </c>
      <c r="B140" s="157">
        <f t="shared" si="12"/>
        <v>2453.875</v>
      </c>
      <c r="C140" s="158">
        <v>837.5</v>
      </c>
      <c r="D140" s="161">
        <v>2.93</v>
      </c>
      <c r="E140" s="75" t="s">
        <v>4</v>
      </c>
      <c r="F140" s="75">
        <v>1098.6</v>
      </c>
      <c r="G140" s="165">
        <f t="shared" si="11"/>
        <v>2.233638266885127</v>
      </c>
      <c r="I140" s="270"/>
      <c r="J140" s="7"/>
      <c r="K140" s="7"/>
      <c r="L140" s="7"/>
      <c r="M140" s="7"/>
      <c r="N140" s="7"/>
      <c r="O140" s="7"/>
    </row>
    <row r="141" spans="1:15" ht="15.75">
      <c r="A141" s="114" t="s">
        <v>19</v>
      </c>
      <c r="B141" s="157">
        <f t="shared" si="12"/>
        <v>561.125</v>
      </c>
      <c r="C141" s="158">
        <v>837.5</v>
      </c>
      <c r="D141" s="163">
        <v>0.67</v>
      </c>
      <c r="E141" s="55" t="s">
        <v>5</v>
      </c>
      <c r="F141" s="55">
        <v>28</v>
      </c>
      <c r="G141" s="164">
        <f t="shared" si="11"/>
        <v>20.040178571428573</v>
      </c>
      <c r="I141" s="270"/>
      <c r="J141" s="7"/>
      <c r="K141" s="7"/>
      <c r="L141" s="7"/>
      <c r="M141" s="7"/>
      <c r="N141" s="7"/>
      <c r="O141" s="7"/>
    </row>
    <row r="142" spans="1:15" ht="15.75">
      <c r="A142" s="8" t="s">
        <v>20</v>
      </c>
      <c r="B142" s="157">
        <f t="shared" si="12"/>
        <v>217.75</v>
      </c>
      <c r="C142" s="158">
        <v>837.5</v>
      </c>
      <c r="D142" s="163">
        <v>0.26</v>
      </c>
      <c r="E142" s="55" t="s">
        <v>5</v>
      </c>
      <c r="F142" s="55">
        <v>28</v>
      </c>
      <c r="G142" s="164">
        <f t="shared" si="11"/>
        <v>7.776785714285714</v>
      </c>
      <c r="I142" s="270"/>
      <c r="J142" s="7"/>
      <c r="K142" s="7"/>
      <c r="L142" s="7"/>
      <c r="M142" s="7"/>
      <c r="N142" s="7"/>
      <c r="O142" s="7"/>
    </row>
    <row r="143" spans="1:15" ht="16.5" thickBot="1">
      <c r="A143" s="185" t="s">
        <v>29</v>
      </c>
      <c r="B143" s="186">
        <f>SUM(B136:B142)</f>
        <v>5669.875</v>
      </c>
      <c r="C143" s="187"/>
      <c r="D143" s="188">
        <f>SUM(D136:D142)</f>
        <v>6.77</v>
      </c>
      <c r="E143" s="182"/>
      <c r="F143" s="182"/>
      <c r="G143" s="189"/>
      <c r="I143" s="270"/>
      <c r="J143" s="7"/>
      <c r="K143" s="7"/>
      <c r="L143" s="7"/>
      <c r="M143" s="7"/>
      <c r="N143" s="7"/>
      <c r="O143" s="7"/>
    </row>
    <row r="144" spans="1:15" ht="15.75">
      <c r="A144" s="171" t="s">
        <v>31</v>
      </c>
      <c r="B144" s="172">
        <f>C144*D144</f>
        <v>1147.375</v>
      </c>
      <c r="C144" s="158">
        <v>837.5</v>
      </c>
      <c r="D144" s="173">
        <v>1.37</v>
      </c>
      <c r="E144" s="171" t="s">
        <v>5</v>
      </c>
      <c r="F144" s="171">
        <v>28</v>
      </c>
      <c r="G144" s="174">
        <f>B144/F144</f>
        <v>40.97767857142857</v>
      </c>
      <c r="I144" s="313"/>
      <c r="J144" s="7"/>
      <c r="K144" s="7"/>
      <c r="L144" s="7"/>
      <c r="M144" s="7"/>
      <c r="N144" s="7"/>
      <c r="O144" s="7"/>
    </row>
    <row r="145" spans="1:15" ht="15.75">
      <c r="A145" s="175" t="s">
        <v>30</v>
      </c>
      <c r="B145" s="176">
        <f>C145*D145</f>
        <v>58.62500000000001</v>
      </c>
      <c r="C145" s="158">
        <v>837.5</v>
      </c>
      <c r="D145" s="177">
        <v>0.07</v>
      </c>
      <c r="E145" s="55" t="s">
        <v>33</v>
      </c>
      <c r="F145" s="175">
        <v>61.56</v>
      </c>
      <c r="G145" s="178">
        <f>B145/F145</f>
        <v>0.9523229369720598</v>
      </c>
      <c r="I145" s="310"/>
      <c r="J145" s="7"/>
      <c r="K145" s="7"/>
      <c r="L145" s="7"/>
      <c r="M145" s="7"/>
      <c r="N145" s="7"/>
      <c r="O145" s="7"/>
    </row>
    <row r="146" spans="1:15" ht="15.75">
      <c r="A146" s="168" t="s">
        <v>32</v>
      </c>
      <c r="B146" s="157">
        <f>SUM(B143:B145)</f>
        <v>6875.875</v>
      </c>
      <c r="C146" s="179"/>
      <c r="D146" s="180">
        <f>SUM(D143:D145)</f>
        <v>8.21</v>
      </c>
      <c r="E146" s="119"/>
      <c r="F146" s="119"/>
      <c r="G146" s="168"/>
      <c r="I146" s="271"/>
      <c r="J146" s="7"/>
      <c r="K146" s="7"/>
      <c r="L146" s="7"/>
      <c r="M146" s="7"/>
      <c r="N146" s="7"/>
      <c r="O146" s="7"/>
    </row>
    <row r="147" spans="1:15" ht="15.75">
      <c r="A147" s="87"/>
      <c r="B147" s="87"/>
      <c r="C147" s="87"/>
      <c r="D147" s="87"/>
      <c r="E147" s="87"/>
      <c r="F147" s="87"/>
      <c r="G147" s="87"/>
      <c r="I147" s="7"/>
      <c r="J147" s="7"/>
      <c r="K147" s="7"/>
      <c r="L147" s="7"/>
      <c r="M147" s="7"/>
      <c r="N147" s="7"/>
      <c r="O147" s="7"/>
    </row>
    <row r="148" spans="1:15" ht="15.75">
      <c r="A148" s="272" t="s">
        <v>9</v>
      </c>
      <c r="B148" s="272"/>
      <c r="C148" s="272"/>
      <c r="D148" s="272"/>
      <c r="E148" s="272"/>
      <c r="F148" s="272"/>
      <c r="G148" s="272"/>
      <c r="I148" s="7"/>
      <c r="J148" s="7"/>
      <c r="K148" s="7"/>
      <c r="L148" s="7"/>
      <c r="M148" s="7"/>
      <c r="N148" s="7"/>
      <c r="O148" s="7"/>
    </row>
    <row r="149" spans="1:15" ht="15.75">
      <c r="A149" s="272" t="s">
        <v>56</v>
      </c>
      <c r="B149" s="272"/>
      <c r="C149" s="272"/>
      <c r="D149" s="272"/>
      <c r="E149" s="272"/>
      <c r="F149" s="272"/>
      <c r="G149" s="272"/>
      <c r="I149" s="7"/>
      <c r="J149" s="7"/>
      <c r="K149" s="7"/>
      <c r="L149" s="7"/>
      <c r="M149" s="7"/>
      <c r="N149" s="7"/>
      <c r="O149" s="7"/>
    </row>
    <row r="150" spans="1:15" ht="43.5" customHeight="1">
      <c r="A150" s="273" t="s">
        <v>0</v>
      </c>
      <c r="B150" s="273" t="s">
        <v>24</v>
      </c>
      <c r="C150" s="275" t="s">
        <v>38</v>
      </c>
      <c r="D150" s="276"/>
      <c r="E150" s="275" t="s">
        <v>10</v>
      </c>
      <c r="F150" s="277"/>
      <c r="G150" s="276"/>
      <c r="I150" s="7"/>
      <c r="J150" s="7"/>
      <c r="K150" s="7"/>
      <c r="L150" s="7"/>
      <c r="M150" s="7"/>
      <c r="N150" s="7"/>
      <c r="O150" s="7"/>
    </row>
    <row r="151" spans="1:15" ht="75">
      <c r="A151" s="274"/>
      <c r="B151" s="274"/>
      <c r="C151" s="45" t="s">
        <v>40</v>
      </c>
      <c r="D151" s="45" t="s">
        <v>28</v>
      </c>
      <c r="E151" s="55" t="s">
        <v>8</v>
      </c>
      <c r="F151" s="99" t="s">
        <v>7</v>
      </c>
      <c r="G151" s="99" t="s">
        <v>23</v>
      </c>
      <c r="I151" s="7"/>
      <c r="J151" s="7"/>
      <c r="K151" s="7"/>
      <c r="L151" s="7"/>
      <c r="M151" s="7"/>
      <c r="N151" s="7"/>
      <c r="O151" s="7"/>
    </row>
    <row r="152" spans="1:15" ht="45">
      <c r="A152" s="55" t="s">
        <v>14</v>
      </c>
      <c r="B152" s="157">
        <f>D152*C152</f>
        <v>877.5600000000001</v>
      </c>
      <c r="C152" s="158">
        <v>852</v>
      </c>
      <c r="D152" s="159">
        <v>1.03</v>
      </c>
      <c r="E152" s="55" t="s">
        <v>13</v>
      </c>
      <c r="F152" s="55">
        <v>664.5</v>
      </c>
      <c r="G152" s="160">
        <f aca="true" t="shared" si="13" ref="G152:G158">B152/F152</f>
        <v>1.3206320541760723</v>
      </c>
      <c r="I152" s="269"/>
      <c r="J152" s="7"/>
      <c r="K152" s="7"/>
      <c r="L152" s="7"/>
      <c r="M152" s="7"/>
      <c r="N152" s="7"/>
      <c r="O152" s="7"/>
    </row>
    <row r="153" spans="1:15" ht="15.75">
      <c r="A153" s="107" t="s">
        <v>15</v>
      </c>
      <c r="B153" s="157">
        <f aca="true" t="shared" si="14" ref="B153:B158">D153*C153</f>
        <v>366.36</v>
      </c>
      <c r="C153" s="158">
        <v>852</v>
      </c>
      <c r="D153" s="161">
        <v>0.43</v>
      </c>
      <c r="E153" s="75" t="s">
        <v>11</v>
      </c>
      <c r="F153" s="75">
        <v>1</v>
      </c>
      <c r="G153" s="162">
        <f t="shared" si="13"/>
        <v>366.36</v>
      </c>
      <c r="I153" s="270"/>
      <c r="J153" s="7"/>
      <c r="K153" s="7"/>
      <c r="L153" s="7"/>
      <c r="M153" s="7"/>
      <c r="N153" s="7"/>
      <c r="O153" s="7"/>
    </row>
    <row r="154" spans="1:15" ht="15.75">
      <c r="A154" s="8" t="s">
        <v>16</v>
      </c>
      <c r="B154" s="157">
        <f t="shared" si="14"/>
        <v>102.24</v>
      </c>
      <c r="C154" s="158">
        <v>852</v>
      </c>
      <c r="D154" s="163">
        <v>0.12</v>
      </c>
      <c r="E154" s="55" t="s">
        <v>3</v>
      </c>
      <c r="F154" s="55">
        <v>115</v>
      </c>
      <c r="G154" s="164">
        <f t="shared" si="13"/>
        <v>0.8890434782608695</v>
      </c>
      <c r="I154" s="270"/>
      <c r="J154" s="7"/>
      <c r="K154" s="7"/>
      <c r="L154" s="7"/>
      <c r="M154" s="7"/>
      <c r="N154" s="7"/>
      <c r="O154" s="7"/>
    </row>
    <row r="155" spans="1:15" ht="45">
      <c r="A155" s="8" t="s">
        <v>17</v>
      </c>
      <c r="B155" s="157">
        <f t="shared" si="14"/>
        <v>800.88</v>
      </c>
      <c r="C155" s="158">
        <v>852</v>
      </c>
      <c r="D155" s="163">
        <v>0.94</v>
      </c>
      <c r="E155" s="55" t="s">
        <v>13</v>
      </c>
      <c r="F155" s="55">
        <v>664.5</v>
      </c>
      <c r="G155" s="164">
        <f t="shared" si="13"/>
        <v>1.205237020316027</v>
      </c>
      <c r="I155" s="270"/>
      <c r="J155" s="7"/>
      <c r="K155" s="7"/>
      <c r="L155" s="7"/>
      <c r="M155" s="7"/>
      <c r="N155" s="7"/>
      <c r="O155" s="7"/>
    </row>
    <row r="156" spans="1:15" ht="15.75">
      <c r="A156" s="107" t="s">
        <v>18</v>
      </c>
      <c r="B156" s="157">
        <f t="shared" si="14"/>
        <v>2155.56</v>
      </c>
      <c r="C156" s="158">
        <v>852</v>
      </c>
      <c r="D156" s="161">
        <v>2.53</v>
      </c>
      <c r="E156" s="75" t="s">
        <v>4</v>
      </c>
      <c r="F156" s="75">
        <v>749</v>
      </c>
      <c r="G156" s="165">
        <f t="shared" si="13"/>
        <v>2.877917222963952</v>
      </c>
      <c r="I156" s="270"/>
      <c r="J156" s="7"/>
      <c r="K156" s="7"/>
      <c r="L156" s="7"/>
      <c r="M156" s="7"/>
      <c r="N156" s="7"/>
      <c r="O156" s="7"/>
    </row>
    <row r="157" spans="1:15" ht="15.75">
      <c r="A157" s="114" t="s">
        <v>19</v>
      </c>
      <c r="B157" s="157">
        <f t="shared" si="14"/>
        <v>494.15999999999997</v>
      </c>
      <c r="C157" s="158">
        <v>852</v>
      </c>
      <c r="D157" s="163">
        <v>0.58</v>
      </c>
      <c r="E157" s="55" t="s">
        <v>5</v>
      </c>
      <c r="F157" s="55">
        <v>33</v>
      </c>
      <c r="G157" s="164">
        <f t="shared" si="13"/>
        <v>14.974545454545453</v>
      </c>
      <c r="I157" s="270"/>
      <c r="J157" s="7"/>
      <c r="K157" s="7"/>
      <c r="L157" s="7"/>
      <c r="M157" s="7"/>
      <c r="N157" s="7"/>
      <c r="O157" s="7"/>
    </row>
    <row r="158" spans="1:15" ht="15.75">
      <c r="A158" s="8" t="s">
        <v>20</v>
      </c>
      <c r="B158" s="157">
        <f t="shared" si="14"/>
        <v>187.44</v>
      </c>
      <c r="C158" s="158">
        <v>852</v>
      </c>
      <c r="D158" s="163">
        <v>0.22</v>
      </c>
      <c r="E158" s="55" t="s">
        <v>5</v>
      </c>
      <c r="F158" s="55">
        <v>33</v>
      </c>
      <c r="G158" s="164">
        <f t="shared" si="13"/>
        <v>5.68</v>
      </c>
      <c r="I158" s="270"/>
      <c r="J158" s="7"/>
      <c r="K158" s="7"/>
      <c r="L158" s="7"/>
      <c r="M158" s="7"/>
      <c r="N158" s="7"/>
      <c r="O158" s="7"/>
    </row>
    <row r="159" spans="1:15" ht="16.5" thickBot="1">
      <c r="A159" s="185" t="s">
        <v>35</v>
      </c>
      <c r="B159" s="186">
        <f>SUM(B152:B158)</f>
        <v>4984.2</v>
      </c>
      <c r="C159" s="187"/>
      <c r="D159" s="188">
        <f>SUM(D152:D158)</f>
        <v>5.85</v>
      </c>
      <c r="E159" s="182"/>
      <c r="F159" s="182"/>
      <c r="G159" s="189"/>
      <c r="I159" s="270"/>
      <c r="J159" s="7"/>
      <c r="K159" s="7"/>
      <c r="L159" s="7"/>
      <c r="M159" s="7"/>
      <c r="N159" s="7"/>
      <c r="O159" s="7"/>
    </row>
    <row r="160" spans="1:15" ht="15.75">
      <c r="A160" s="171" t="s">
        <v>31</v>
      </c>
      <c r="B160" s="172">
        <f>C160*D160</f>
        <v>1167.24</v>
      </c>
      <c r="C160" s="158">
        <v>852</v>
      </c>
      <c r="D160" s="173">
        <v>1.37</v>
      </c>
      <c r="E160" s="171" t="s">
        <v>5</v>
      </c>
      <c r="F160" s="171">
        <v>33</v>
      </c>
      <c r="G160" s="174">
        <f>B160/F160</f>
        <v>35.370909090909095</v>
      </c>
      <c r="I160" s="313"/>
      <c r="J160" s="7"/>
      <c r="K160" s="7"/>
      <c r="L160" s="7"/>
      <c r="M160" s="7"/>
      <c r="N160" s="7"/>
      <c r="O160" s="7"/>
    </row>
    <row r="161" spans="1:15" ht="15.75">
      <c r="A161" s="175" t="s">
        <v>30</v>
      </c>
      <c r="B161" s="176">
        <f>C161*D161</f>
        <v>59.64000000000001</v>
      </c>
      <c r="C161" s="158">
        <v>852</v>
      </c>
      <c r="D161" s="177">
        <v>0.07</v>
      </c>
      <c r="E161" s="55" t="s">
        <v>33</v>
      </c>
      <c r="F161" s="175">
        <v>61.56</v>
      </c>
      <c r="G161" s="178">
        <f>B161/F161</f>
        <v>0.9688109161793373</v>
      </c>
      <c r="I161" s="310"/>
      <c r="J161" s="7"/>
      <c r="K161" s="7"/>
      <c r="L161" s="7"/>
      <c r="M161" s="7"/>
      <c r="N161" s="7"/>
      <c r="O161" s="7"/>
    </row>
    <row r="162" spans="1:15" ht="15.75">
      <c r="A162" s="168" t="s">
        <v>32</v>
      </c>
      <c r="B162" s="157">
        <f>SUM(B159:B161)</f>
        <v>6211.08</v>
      </c>
      <c r="C162" s="179"/>
      <c r="D162" s="180">
        <f>SUM(D159:D161)</f>
        <v>7.29</v>
      </c>
      <c r="E162" s="119"/>
      <c r="F162" s="119"/>
      <c r="G162" s="168"/>
      <c r="I162" s="271"/>
      <c r="J162" s="7"/>
      <c r="K162" s="7"/>
      <c r="L162" s="7"/>
      <c r="M162" s="7"/>
      <c r="N162" s="7"/>
      <c r="O162" s="7"/>
    </row>
    <row r="163" spans="1:15" ht="15.75">
      <c r="A163" s="87"/>
      <c r="B163" s="87"/>
      <c r="C163" s="87"/>
      <c r="D163" s="87"/>
      <c r="E163" s="87"/>
      <c r="F163" s="87"/>
      <c r="G163" s="87"/>
      <c r="I163" s="7"/>
      <c r="J163" s="7"/>
      <c r="K163" s="7"/>
      <c r="L163" s="7"/>
      <c r="M163" s="7"/>
      <c r="N163" s="7"/>
      <c r="O163" s="7"/>
    </row>
    <row r="164" spans="1:15" ht="15.75">
      <c r="A164" s="272" t="s">
        <v>9</v>
      </c>
      <c r="B164" s="272"/>
      <c r="C164" s="272"/>
      <c r="D164" s="272"/>
      <c r="E164" s="272"/>
      <c r="F164" s="272"/>
      <c r="G164" s="272"/>
      <c r="I164" s="7"/>
      <c r="J164" s="7"/>
      <c r="K164" s="7"/>
      <c r="L164" s="7"/>
      <c r="M164" s="7"/>
      <c r="N164" s="7"/>
      <c r="O164" s="7"/>
    </row>
    <row r="165" spans="1:15" ht="15.75">
      <c r="A165" s="272" t="s">
        <v>57</v>
      </c>
      <c r="B165" s="272"/>
      <c r="C165" s="272"/>
      <c r="D165" s="272"/>
      <c r="E165" s="272"/>
      <c r="F165" s="272"/>
      <c r="G165" s="272"/>
      <c r="I165" s="7"/>
      <c r="J165" s="7"/>
      <c r="K165" s="7"/>
      <c r="L165" s="7"/>
      <c r="M165" s="7"/>
      <c r="N165" s="7"/>
      <c r="O165" s="7"/>
    </row>
    <row r="166" spans="1:15" ht="45" customHeight="1">
      <c r="A166" s="273" t="s">
        <v>0</v>
      </c>
      <c r="B166" s="273" t="s">
        <v>24</v>
      </c>
      <c r="C166" s="275" t="s">
        <v>38</v>
      </c>
      <c r="D166" s="276"/>
      <c r="E166" s="275" t="s">
        <v>10</v>
      </c>
      <c r="F166" s="277"/>
      <c r="G166" s="276"/>
      <c r="I166" s="7"/>
      <c r="J166" s="7"/>
      <c r="K166" s="7"/>
      <c r="L166" s="7"/>
      <c r="M166" s="7"/>
      <c r="N166" s="7"/>
      <c r="O166" s="7"/>
    </row>
    <row r="167" spans="1:15" ht="75">
      <c r="A167" s="274"/>
      <c r="B167" s="274"/>
      <c r="C167" s="45" t="s">
        <v>40</v>
      </c>
      <c r="D167" s="45" t="s">
        <v>42</v>
      </c>
      <c r="E167" s="55" t="s">
        <v>8</v>
      </c>
      <c r="F167" s="99" t="s">
        <v>7</v>
      </c>
      <c r="G167" s="99" t="s">
        <v>23</v>
      </c>
      <c r="I167" s="7"/>
      <c r="J167" s="7"/>
      <c r="K167" s="7"/>
      <c r="L167" s="7"/>
      <c r="M167" s="7"/>
      <c r="N167" s="7"/>
      <c r="O167" s="7"/>
    </row>
    <row r="168" spans="1:15" ht="45">
      <c r="A168" s="55" t="s">
        <v>14</v>
      </c>
      <c r="B168" s="157">
        <f>D168*C168</f>
        <v>1068.732</v>
      </c>
      <c r="C168" s="158">
        <v>848.2</v>
      </c>
      <c r="D168" s="159">
        <v>1.26</v>
      </c>
      <c r="E168" s="55" t="s">
        <v>13</v>
      </c>
      <c r="F168" s="55">
        <v>664.5</v>
      </c>
      <c r="G168" s="160">
        <f aca="true" t="shared" si="15" ref="G168:G174">B168/F168</f>
        <v>1.6083250564334086</v>
      </c>
      <c r="I168" s="269"/>
      <c r="J168" s="7"/>
      <c r="K168" s="7"/>
      <c r="L168" s="7"/>
      <c r="M168" s="7"/>
      <c r="N168" s="7"/>
      <c r="O168" s="7"/>
    </row>
    <row r="169" spans="1:15" ht="15.75">
      <c r="A169" s="107" t="s">
        <v>15</v>
      </c>
      <c r="B169" s="157">
        <f aca="true" t="shared" si="16" ref="B169:B174">D169*C169</f>
        <v>458.0280000000001</v>
      </c>
      <c r="C169" s="158">
        <v>848.2</v>
      </c>
      <c r="D169" s="161">
        <v>0.54</v>
      </c>
      <c r="E169" s="75" t="s">
        <v>11</v>
      </c>
      <c r="F169" s="75">
        <v>1</v>
      </c>
      <c r="G169" s="162">
        <f t="shared" si="15"/>
        <v>458.0280000000001</v>
      </c>
      <c r="I169" s="270"/>
      <c r="J169" s="7"/>
      <c r="K169" s="7"/>
      <c r="L169" s="7"/>
      <c r="M169" s="7"/>
      <c r="N169" s="7"/>
      <c r="O169" s="7"/>
    </row>
    <row r="170" spans="1:15" ht="15.75">
      <c r="A170" s="8" t="s">
        <v>16</v>
      </c>
      <c r="B170" s="157">
        <f t="shared" si="16"/>
        <v>127.23</v>
      </c>
      <c r="C170" s="158">
        <v>848.2</v>
      </c>
      <c r="D170" s="163">
        <v>0.15</v>
      </c>
      <c r="E170" s="55" t="s">
        <v>3</v>
      </c>
      <c r="F170" s="55">
        <v>115</v>
      </c>
      <c r="G170" s="164">
        <f t="shared" si="15"/>
        <v>1.1063478260869566</v>
      </c>
      <c r="I170" s="270"/>
      <c r="J170" s="7"/>
      <c r="K170" s="7"/>
      <c r="L170" s="7"/>
      <c r="M170" s="7"/>
      <c r="N170" s="7"/>
      <c r="O170" s="7"/>
    </row>
    <row r="171" spans="1:15" ht="45">
      <c r="A171" s="8" t="s">
        <v>17</v>
      </c>
      <c r="B171" s="157">
        <f t="shared" si="16"/>
        <v>983.912</v>
      </c>
      <c r="C171" s="158">
        <v>848.2</v>
      </c>
      <c r="D171" s="163">
        <v>1.16</v>
      </c>
      <c r="E171" s="55" t="s">
        <v>13</v>
      </c>
      <c r="F171" s="55">
        <v>664.5</v>
      </c>
      <c r="G171" s="164">
        <f t="shared" si="15"/>
        <v>1.4806802106847254</v>
      </c>
      <c r="I171" s="270"/>
      <c r="J171" s="7"/>
      <c r="K171" s="7"/>
      <c r="L171" s="7"/>
      <c r="M171" s="7"/>
      <c r="N171" s="7"/>
      <c r="O171" s="7"/>
    </row>
    <row r="172" spans="1:15" ht="15.75">
      <c r="A172" s="107" t="s">
        <v>18</v>
      </c>
      <c r="B172" s="157">
        <f t="shared" si="16"/>
        <v>2646.384</v>
      </c>
      <c r="C172" s="158">
        <v>848.2</v>
      </c>
      <c r="D172" s="161">
        <v>3.12</v>
      </c>
      <c r="E172" s="75" t="s">
        <v>4</v>
      </c>
      <c r="F172" s="75">
        <v>949</v>
      </c>
      <c r="G172" s="165">
        <f t="shared" si="15"/>
        <v>2.7886027397260276</v>
      </c>
      <c r="I172" s="270"/>
      <c r="J172" s="7"/>
      <c r="K172" s="7"/>
      <c r="L172" s="7"/>
      <c r="M172" s="7"/>
      <c r="N172" s="7"/>
      <c r="O172" s="7"/>
    </row>
    <row r="173" spans="1:15" ht="15.75">
      <c r="A173" s="114" t="s">
        <v>19</v>
      </c>
      <c r="B173" s="157">
        <f t="shared" si="16"/>
        <v>610.7040000000001</v>
      </c>
      <c r="C173" s="158">
        <v>848.2</v>
      </c>
      <c r="D173" s="163">
        <v>0.72</v>
      </c>
      <c r="E173" s="55" t="s">
        <v>5</v>
      </c>
      <c r="F173" s="55">
        <v>30</v>
      </c>
      <c r="G173" s="164">
        <f t="shared" si="15"/>
        <v>20.356800000000003</v>
      </c>
      <c r="I173" s="270"/>
      <c r="J173" s="7"/>
      <c r="K173" s="7"/>
      <c r="L173" s="7"/>
      <c r="M173" s="7"/>
      <c r="N173" s="7"/>
      <c r="O173" s="7"/>
    </row>
    <row r="174" spans="1:15" ht="15.75">
      <c r="A174" s="8" t="s">
        <v>20</v>
      </c>
      <c r="B174" s="157">
        <f t="shared" si="16"/>
        <v>229.01400000000004</v>
      </c>
      <c r="C174" s="158">
        <v>848.2</v>
      </c>
      <c r="D174" s="163">
        <v>0.27</v>
      </c>
      <c r="E174" s="55" t="s">
        <v>5</v>
      </c>
      <c r="F174" s="55">
        <v>30</v>
      </c>
      <c r="G174" s="164">
        <f t="shared" si="15"/>
        <v>7.633800000000002</v>
      </c>
      <c r="I174" s="270"/>
      <c r="J174" s="7"/>
      <c r="K174" s="7"/>
      <c r="L174" s="7"/>
      <c r="M174" s="7"/>
      <c r="N174" s="7"/>
      <c r="O174" s="7"/>
    </row>
    <row r="175" spans="1:15" ht="15.75">
      <c r="A175" s="168" t="s">
        <v>29</v>
      </c>
      <c r="B175" s="157">
        <f>SUM(B168:B174)</f>
        <v>6124.004</v>
      </c>
      <c r="C175" s="169"/>
      <c r="D175" s="170">
        <f>SUM(D168:D174)</f>
        <v>7.220000000000001</v>
      </c>
      <c r="E175" s="119"/>
      <c r="F175" s="119"/>
      <c r="G175" s="168"/>
      <c r="I175" s="270"/>
      <c r="J175" s="7"/>
      <c r="K175" s="7"/>
      <c r="L175" s="7"/>
      <c r="M175" s="7"/>
      <c r="N175" s="7"/>
      <c r="O175" s="7"/>
    </row>
    <row r="176" spans="1:15" ht="15.75">
      <c r="A176" s="171" t="s">
        <v>31</v>
      </c>
      <c r="B176" s="172">
        <f>C176*D176</f>
        <v>1162.034</v>
      </c>
      <c r="C176" s="158">
        <v>848.2</v>
      </c>
      <c r="D176" s="173">
        <v>1.37</v>
      </c>
      <c r="E176" s="171" t="s">
        <v>5</v>
      </c>
      <c r="F176" s="171">
        <v>30</v>
      </c>
      <c r="G176" s="174">
        <f>B176/F176</f>
        <v>38.73446666666667</v>
      </c>
      <c r="I176" s="313"/>
      <c r="J176" s="7"/>
      <c r="K176" s="7"/>
      <c r="L176" s="7"/>
      <c r="M176" s="7"/>
      <c r="N176" s="7"/>
      <c r="O176" s="7"/>
    </row>
    <row r="177" spans="1:15" ht="15.75">
      <c r="A177" s="175" t="s">
        <v>30</v>
      </c>
      <c r="B177" s="176">
        <f>C177*D177</f>
        <v>59.37400000000001</v>
      </c>
      <c r="C177" s="158">
        <v>848.2</v>
      </c>
      <c r="D177" s="180">
        <v>0.07</v>
      </c>
      <c r="E177" s="55" t="s">
        <v>33</v>
      </c>
      <c r="F177" s="175">
        <v>61.56</v>
      </c>
      <c r="G177" s="178">
        <f>B177/F177</f>
        <v>0.9644899285250164</v>
      </c>
      <c r="I177" s="310"/>
      <c r="J177" s="7"/>
      <c r="K177" s="7"/>
      <c r="L177" s="7"/>
      <c r="M177" s="7"/>
      <c r="N177" s="7"/>
      <c r="O177" s="7"/>
    </row>
    <row r="178" spans="1:15" ht="15.75">
      <c r="A178" s="168" t="s">
        <v>32</v>
      </c>
      <c r="B178" s="157">
        <f>SUM(B175:B177)</f>
        <v>7345.412</v>
      </c>
      <c r="C178" s="179"/>
      <c r="D178" s="180">
        <f>SUM(D175:D177)</f>
        <v>8.66</v>
      </c>
      <c r="E178" s="119"/>
      <c r="F178" s="119"/>
      <c r="G178" s="168"/>
      <c r="I178" s="271"/>
      <c r="J178" s="7"/>
      <c r="K178" s="7"/>
      <c r="L178" s="7"/>
      <c r="M178" s="7"/>
      <c r="N178" s="7"/>
      <c r="O178" s="7"/>
    </row>
    <row r="179" spans="1:15" ht="15.75">
      <c r="A179" s="11"/>
      <c r="B179" s="69"/>
      <c r="C179" s="70"/>
      <c r="D179" s="94"/>
      <c r="E179" s="72"/>
      <c r="F179" s="72"/>
      <c r="G179" s="73"/>
      <c r="I179" s="7"/>
      <c r="J179" s="7"/>
      <c r="K179" s="7"/>
      <c r="L179" s="7"/>
      <c r="M179" s="7"/>
      <c r="N179" s="7"/>
      <c r="O179" s="7"/>
    </row>
    <row r="180" spans="1:15" ht="15.75">
      <c r="A180" s="272" t="s">
        <v>9</v>
      </c>
      <c r="B180" s="272"/>
      <c r="C180" s="272"/>
      <c r="D180" s="272"/>
      <c r="E180" s="272"/>
      <c r="F180" s="272"/>
      <c r="G180" s="272"/>
      <c r="I180" s="7"/>
      <c r="J180" s="7"/>
      <c r="K180" s="7"/>
      <c r="L180" s="7"/>
      <c r="M180" s="7"/>
      <c r="N180" s="7"/>
      <c r="O180" s="7"/>
    </row>
    <row r="181" spans="1:15" ht="16.5" customHeight="1">
      <c r="A181" s="272" t="s">
        <v>58</v>
      </c>
      <c r="B181" s="272"/>
      <c r="C181" s="272"/>
      <c r="D181" s="272"/>
      <c r="E181" s="272"/>
      <c r="F181" s="272"/>
      <c r="G181" s="272"/>
      <c r="I181" s="7"/>
      <c r="J181" s="7"/>
      <c r="K181" s="7"/>
      <c r="L181" s="7"/>
      <c r="M181" s="7"/>
      <c r="N181" s="7"/>
      <c r="O181" s="7"/>
    </row>
    <row r="182" spans="1:15" ht="45.75" customHeight="1">
      <c r="A182" s="273" t="s">
        <v>0</v>
      </c>
      <c r="B182" s="273" t="s">
        <v>24</v>
      </c>
      <c r="C182" s="275" t="s">
        <v>38</v>
      </c>
      <c r="D182" s="276"/>
      <c r="E182" s="275" t="s">
        <v>10</v>
      </c>
      <c r="F182" s="277"/>
      <c r="G182" s="276"/>
      <c r="I182" s="7"/>
      <c r="J182" s="7"/>
      <c r="K182" s="7"/>
      <c r="L182" s="7"/>
      <c r="M182" s="7"/>
      <c r="N182" s="7"/>
      <c r="O182" s="7"/>
    </row>
    <row r="183" spans="1:15" ht="75">
      <c r="A183" s="274"/>
      <c r="B183" s="274"/>
      <c r="C183" s="45" t="s">
        <v>41</v>
      </c>
      <c r="D183" s="45" t="s">
        <v>28</v>
      </c>
      <c r="E183" s="55" t="s">
        <v>8</v>
      </c>
      <c r="F183" s="99" t="s">
        <v>7</v>
      </c>
      <c r="G183" s="99" t="s">
        <v>23</v>
      </c>
      <c r="I183" s="7"/>
      <c r="J183" s="7"/>
      <c r="K183" s="7"/>
      <c r="L183" s="7"/>
      <c r="M183" s="7"/>
      <c r="N183" s="7"/>
      <c r="O183" s="7"/>
    </row>
    <row r="184" spans="1:15" ht="45">
      <c r="A184" s="55" t="s">
        <v>14</v>
      </c>
      <c r="B184" s="157">
        <f>D184*C184</f>
        <v>641.3</v>
      </c>
      <c r="C184" s="158">
        <v>530</v>
      </c>
      <c r="D184" s="159">
        <v>1.21</v>
      </c>
      <c r="E184" s="55" t="s">
        <v>13</v>
      </c>
      <c r="F184" s="55">
        <v>450</v>
      </c>
      <c r="G184" s="160">
        <f aca="true" t="shared" si="17" ref="G184:G190">B184/F184</f>
        <v>1.425111111111111</v>
      </c>
      <c r="I184" s="269"/>
      <c r="J184" s="7"/>
      <c r="K184" s="7"/>
      <c r="L184" s="7"/>
      <c r="M184" s="7"/>
      <c r="N184" s="7"/>
      <c r="O184" s="7"/>
    </row>
    <row r="185" spans="1:15" ht="15.75">
      <c r="A185" s="107" t="s">
        <v>15</v>
      </c>
      <c r="B185" s="157">
        <f aca="true" t="shared" si="18" ref="B185:B190">D185*C185</f>
        <v>270.3</v>
      </c>
      <c r="C185" s="158">
        <v>530</v>
      </c>
      <c r="D185" s="161">
        <v>0.51</v>
      </c>
      <c r="E185" s="75" t="s">
        <v>11</v>
      </c>
      <c r="F185" s="75">
        <v>1</v>
      </c>
      <c r="G185" s="162">
        <f t="shared" si="17"/>
        <v>270.3</v>
      </c>
      <c r="I185" s="270"/>
      <c r="J185" s="7"/>
      <c r="K185" s="7"/>
      <c r="L185" s="7"/>
      <c r="M185" s="7"/>
      <c r="N185" s="7"/>
      <c r="O185" s="7"/>
    </row>
    <row r="186" spans="1:15" ht="15.75">
      <c r="A186" s="8" t="s">
        <v>16</v>
      </c>
      <c r="B186" s="157">
        <f t="shared" si="18"/>
        <v>74.2</v>
      </c>
      <c r="C186" s="158">
        <v>530</v>
      </c>
      <c r="D186" s="163">
        <v>0.14</v>
      </c>
      <c r="E186" s="55" t="s">
        <v>3</v>
      </c>
      <c r="F186" s="55">
        <v>80</v>
      </c>
      <c r="G186" s="164">
        <f t="shared" si="17"/>
        <v>0.9275</v>
      </c>
      <c r="I186" s="270"/>
      <c r="J186" s="7"/>
      <c r="K186" s="7"/>
      <c r="L186" s="7"/>
      <c r="M186" s="7"/>
      <c r="N186" s="7"/>
      <c r="O186" s="7"/>
    </row>
    <row r="187" spans="1:15" ht="45">
      <c r="A187" s="8" t="s">
        <v>17</v>
      </c>
      <c r="B187" s="157">
        <f t="shared" si="18"/>
        <v>583</v>
      </c>
      <c r="C187" s="158">
        <v>530</v>
      </c>
      <c r="D187" s="163">
        <v>1.1</v>
      </c>
      <c r="E187" s="55" t="s">
        <v>13</v>
      </c>
      <c r="F187" s="55">
        <v>450</v>
      </c>
      <c r="G187" s="164">
        <f t="shared" si="17"/>
        <v>1.2955555555555556</v>
      </c>
      <c r="I187" s="270"/>
      <c r="J187" s="7"/>
      <c r="K187" s="7"/>
      <c r="L187" s="7"/>
      <c r="M187" s="7"/>
      <c r="N187" s="7"/>
      <c r="O187" s="7"/>
    </row>
    <row r="188" spans="1:15" ht="15.75">
      <c r="A188" s="107" t="s">
        <v>18</v>
      </c>
      <c r="B188" s="157">
        <f t="shared" si="18"/>
        <v>1579.4</v>
      </c>
      <c r="C188" s="158">
        <v>530</v>
      </c>
      <c r="D188" s="161">
        <v>2.98</v>
      </c>
      <c r="E188" s="75" t="s">
        <v>4</v>
      </c>
      <c r="F188" s="75">
        <v>151</v>
      </c>
      <c r="G188" s="165">
        <f t="shared" si="17"/>
        <v>10.459602649006623</v>
      </c>
      <c r="I188" s="270"/>
      <c r="J188" s="7"/>
      <c r="K188" s="7"/>
      <c r="L188" s="7"/>
      <c r="M188" s="7"/>
      <c r="N188" s="7"/>
      <c r="O188" s="7"/>
    </row>
    <row r="189" spans="1:15" ht="15.75">
      <c r="A189" s="114" t="s">
        <v>19</v>
      </c>
      <c r="B189" s="157">
        <f t="shared" si="18"/>
        <v>365.7</v>
      </c>
      <c r="C189" s="158">
        <v>530</v>
      </c>
      <c r="D189" s="163">
        <v>0.69</v>
      </c>
      <c r="E189" s="55" t="s">
        <v>5</v>
      </c>
      <c r="F189" s="55">
        <v>26</v>
      </c>
      <c r="G189" s="164">
        <f t="shared" si="17"/>
        <v>14.065384615384614</v>
      </c>
      <c r="I189" s="270"/>
      <c r="J189" s="7"/>
      <c r="K189" s="7"/>
      <c r="L189" s="7"/>
      <c r="M189" s="7"/>
      <c r="N189" s="7"/>
      <c r="O189" s="7"/>
    </row>
    <row r="190" spans="1:15" ht="15.75">
      <c r="A190" s="8" t="s">
        <v>20</v>
      </c>
      <c r="B190" s="157">
        <f t="shared" si="18"/>
        <v>137.8</v>
      </c>
      <c r="C190" s="158">
        <v>530</v>
      </c>
      <c r="D190" s="163">
        <v>0.26</v>
      </c>
      <c r="E190" s="55" t="s">
        <v>5</v>
      </c>
      <c r="F190" s="55">
        <v>26</v>
      </c>
      <c r="G190" s="164">
        <f t="shared" si="17"/>
        <v>5.300000000000001</v>
      </c>
      <c r="I190" s="270"/>
      <c r="J190" s="7"/>
      <c r="K190" s="7"/>
      <c r="L190" s="7"/>
      <c r="M190" s="7"/>
      <c r="N190" s="7"/>
      <c r="O190" s="7"/>
    </row>
    <row r="191" spans="1:15" ht="16.5" thickBot="1">
      <c r="A191" s="185" t="s">
        <v>29</v>
      </c>
      <c r="B191" s="186">
        <f>SUM(B184:B190)</f>
        <v>3651.7</v>
      </c>
      <c r="C191" s="187"/>
      <c r="D191" s="188">
        <f>SUM(D184:D190)</f>
        <v>6.889999999999999</v>
      </c>
      <c r="E191" s="182"/>
      <c r="F191" s="182"/>
      <c r="G191" s="189"/>
      <c r="I191" s="270"/>
      <c r="J191" s="7"/>
      <c r="K191" s="7"/>
      <c r="L191" s="7"/>
      <c r="M191" s="7"/>
      <c r="N191" s="7"/>
      <c r="O191" s="7"/>
    </row>
    <row r="192" spans="1:15" ht="15.75">
      <c r="A192" s="171" t="s">
        <v>31</v>
      </c>
      <c r="B192" s="172">
        <f>C192*D192</f>
        <v>726.1</v>
      </c>
      <c r="C192" s="158">
        <v>530</v>
      </c>
      <c r="D192" s="173">
        <v>1.37</v>
      </c>
      <c r="E192" s="171" t="s">
        <v>5</v>
      </c>
      <c r="F192" s="171">
        <v>26</v>
      </c>
      <c r="G192" s="174">
        <f>B192/F192</f>
        <v>27.926923076923078</v>
      </c>
      <c r="I192" s="313"/>
      <c r="J192" s="7"/>
      <c r="K192" s="7"/>
      <c r="L192" s="7"/>
      <c r="M192" s="7"/>
      <c r="N192" s="7"/>
      <c r="O192" s="7"/>
    </row>
    <row r="193" spans="1:15" ht="15.75">
      <c r="A193" s="175" t="s">
        <v>30</v>
      </c>
      <c r="B193" s="176">
        <f>C193*D193</f>
        <v>37.1</v>
      </c>
      <c r="C193" s="158">
        <v>530</v>
      </c>
      <c r="D193" s="180">
        <v>0.07</v>
      </c>
      <c r="E193" s="55" t="s">
        <v>33</v>
      </c>
      <c r="F193" s="175">
        <v>41.04</v>
      </c>
      <c r="G193" s="178">
        <f>B193/F193</f>
        <v>0.9039961013645225</v>
      </c>
      <c r="I193" s="310"/>
      <c r="J193" s="7"/>
      <c r="K193" s="7"/>
      <c r="L193" s="7"/>
      <c r="M193" s="7"/>
      <c r="N193" s="7"/>
      <c r="O193" s="7"/>
    </row>
    <row r="194" spans="1:15" ht="15.75">
      <c r="A194" s="168" t="s">
        <v>32</v>
      </c>
      <c r="B194" s="157">
        <f>SUM(B191:B193)</f>
        <v>4414.900000000001</v>
      </c>
      <c r="C194" s="179"/>
      <c r="D194" s="180">
        <f>SUM(D191:D193)</f>
        <v>8.329999999999998</v>
      </c>
      <c r="E194" s="119"/>
      <c r="F194" s="119"/>
      <c r="G194" s="168"/>
      <c r="I194" s="271"/>
      <c r="J194" s="7"/>
      <c r="K194" s="7"/>
      <c r="L194" s="7"/>
      <c r="M194" s="7"/>
      <c r="N194" s="7"/>
      <c r="O194" s="7"/>
    </row>
    <row r="195" spans="1:15" ht="15.75">
      <c r="A195" s="87"/>
      <c r="B195" s="87"/>
      <c r="C195" s="87"/>
      <c r="D195" s="87"/>
      <c r="E195" s="87"/>
      <c r="F195" s="87"/>
      <c r="G195" s="87"/>
      <c r="I195" s="7"/>
      <c r="J195" s="7"/>
      <c r="K195" s="7"/>
      <c r="L195" s="7"/>
      <c r="M195" s="7"/>
      <c r="N195" s="7"/>
      <c r="O195" s="7"/>
    </row>
    <row r="196" spans="1:15" ht="15.75">
      <c r="A196" s="272" t="s">
        <v>9</v>
      </c>
      <c r="B196" s="272"/>
      <c r="C196" s="272"/>
      <c r="D196" s="272"/>
      <c r="E196" s="272"/>
      <c r="F196" s="272"/>
      <c r="G196" s="272"/>
      <c r="I196" s="7"/>
      <c r="J196" s="7"/>
      <c r="K196" s="7"/>
      <c r="L196" s="7"/>
      <c r="M196" s="7"/>
      <c r="N196" s="7"/>
      <c r="O196" s="7"/>
    </row>
    <row r="197" spans="1:15" ht="15.75">
      <c r="A197" s="272" t="s">
        <v>59</v>
      </c>
      <c r="B197" s="272"/>
      <c r="C197" s="272"/>
      <c r="D197" s="272"/>
      <c r="E197" s="272"/>
      <c r="F197" s="272"/>
      <c r="G197" s="272"/>
      <c r="I197" s="7"/>
      <c r="J197" s="7"/>
      <c r="K197" s="7"/>
      <c r="L197" s="7"/>
      <c r="M197" s="7"/>
      <c r="N197" s="7"/>
      <c r="O197" s="7"/>
    </row>
    <row r="198" spans="1:15" ht="51" customHeight="1">
      <c r="A198" s="279" t="s">
        <v>0</v>
      </c>
      <c r="B198" s="279" t="s">
        <v>24</v>
      </c>
      <c r="C198" s="281" t="s">
        <v>43</v>
      </c>
      <c r="D198" s="282"/>
      <c r="E198" s="281" t="s">
        <v>10</v>
      </c>
      <c r="F198" s="267"/>
      <c r="G198" s="282"/>
      <c r="I198" s="7"/>
      <c r="J198" s="7"/>
      <c r="K198" s="7"/>
      <c r="L198" s="7"/>
      <c r="M198" s="7"/>
      <c r="N198" s="7"/>
      <c r="O198" s="7"/>
    </row>
    <row r="199" spans="1:15" ht="75">
      <c r="A199" s="280"/>
      <c r="B199" s="280"/>
      <c r="C199" s="233" t="s">
        <v>41</v>
      </c>
      <c r="D199" s="233" t="s">
        <v>28</v>
      </c>
      <c r="E199" s="234" t="s">
        <v>8</v>
      </c>
      <c r="F199" s="232" t="s">
        <v>7</v>
      </c>
      <c r="G199" s="232" t="s">
        <v>23</v>
      </c>
      <c r="I199" s="7"/>
      <c r="J199" s="7"/>
      <c r="K199" s="7"/>
      <c r="L199" s="7"/>
      <c r="M199" s="7"/>
      <c r="N199" s="7"/>
      <c r="O199" s="7"/>
    </row>
    <row r="200" spans="1:15" ht="45">
      <c r="A200" s="234" t="s">
        <v>14</v>
      </c>
      <c r="B200" s="249">
        <f>D200*C200</f>
        <v>563.355</v>
      </c>
      <c r="C200" s="250">
        <v>526.5</v>
      </c>
      <c r="D200" s="251">
        <v>1.07</v>
      </c>
      <c r="E200" s="234" t="s">
        <v>13</v>
      </c>
      <c r="F200" s="234">
        <v>450</v>
      </c>
      <c r="G200" s="252">
        <f aca="true" t="shared" si="19" ref="G200:G206">B200/F200</f>
        <v>1.2519</v>
      </c>
      <c r="I200" s="269"/>
      <c r="J200" s="7"/>
      <c r="K200" s="7"/>
      <c r="L200" s="7"/>
      <c r="M200" s="7"/>
      <c r="N200" s="7"/>
      <c r="O200" s="7"/>
    </row>
    <row r="201" spans="1:15" ht="15.75">
      <c r="A201" s="253" t="s">
        <v>15</v>
      </c>
      <c r="B201" s="249">
        <f aca="true" t="shared" si="20" ref="B201:B206">D201*C201</f>
        <v>242.19</v>
      </c>
      <c r="C201" s="250">
        <v>526.5</v>
      </c>
      <c r="D201" s="254">
        <v>0.46</v>
      </c>
      <c r="E201" s="248" t="s">
        <v>11</v>
      </c>
      <c r="F201" s="248">
        <v>1</v>
      </c>
      <c r="G201" s="255">
        <f t="shared" si="19"/>
        <v>242.19</v>
      </c>
      <c r="I201" s="270"/>
      <c r="J201" s="7"/>
      <c r="K201" s="7"/>
      <c r="L201" s="7"/>
      <c r="M201" s="7"/>
      <c r="N201" s="7"/>
      <c r="O201" s="7"/>
    </row>
    <row r="202" spans="1:15" ht="15.75">
      <c r="A202" s="114" t="s">
        <v>16</v>
      </c>
      <c r="B202" s="249">
        <f t="shared" si="20"/>
        <v>68.44500000000001</v>
      </c>
      <c r="C202" s="250">
        <v>526.5</v>
      </c>
      <c r="D202" s="256">
        <v>0.13</v>
      </c>
      <c r="E202" s="234" t="s">
        <v>3</v>
      </c>
      <c r="F202" s="234">
        <v>60</v>
      </c>
      <c r="G202" s="257">
        <f t="shared" si="19"/>
        <v>1.1407500000000002</v>
      </c>
      <c r="I202" s="270"/>
      <c r="J202" s="7"/>
      <c r="K202" s="7"/>
      <c r="L202" s="7"/>
      <c r="M202" s="7"/>
      <c r="N202" s="7"/>
      <c r="O202" s="7"/>
    </row>
    <row r="203" spans="1:15" ht="45">
      <c r="A203" s="8" t="s">
        <v>17</v>
      </c>
      <c r="B203" s="157">
        <f t="shared" si="20"/>
        <v>515.97</v>
      </c>
      <c r="C203" s="158">
        <v>526.5</v>
      </c>
      <c r="D203" s="163">
        <v>0.98</v>
      </c>
      <c r="E203" s="55" t="s">
        <v>13</v>
      </c>
      <c r="F203" s="55">
        <v>450</v>
      </c>
      <c r="G203" s="164">
        <f t="shared" si="19"/>
        <v>1.1466</v>
      </c>
      <c r="I203" s="270"/>
      <c r="J203" s="7"/>
      <c r="K203" s="7"/>
      <c r="L203" s="7"/>
      <c r="M203" s="7"/>
      <c r="N203" s="7"/>
      <c r="O203" s="7"/>
    </row>
    <row r="204" spans="1:15" ht="15.75">
      <c r="A204" s="107" t="s">
        <v>18</v>
      </c>
      <c r="B204" s="157">
        <f t="shared" si="20"/>
        <v>1400.49</v>
      </c>
      <c r="C204" s="158">
        <v>526.5</v>
      </c>
      <c r="D204" s="161">
        <v>2.66</v>
      </c>
      <c r="E204" s="75" t="s">
        <v>4</v>
      </c>
      <c r="F204" s="75">
        <v>787</v>
      </c>
      <c r="G204" s="165">
        <f t="shared" si="19"/>
        <v>1.7795298602287166</v>
      </c>
      <c r="I204" s="270"/>
      <c r="J204" s="7"/>
      <c r="K204" s="7"/>
      <c r="L204" s="7"/>
      <c r="M204" s="7"/>
      <c r="N204" s="7"/>
      <c r="O204" s="7"/>
    </row>
    <row r="205" spans="1:15" ht="15.75">
      <c r="A205" s="114" t="s">
        <v>19</v>
      </c>
      <c r="B205" s="157">
        <f t="shared" si="20"/>
        <v>321.165</v>
      </c>
      <c r="C205" s="158">
        <v>526.5</v>
      </c>
      <c r="D205" s="163">
        <v>0.61</v>
      </c>
      <c r="E205" s="55" t="s">
        <v>5</v>
      </c>
      <c r="F205" s="55">
        <v>18</v>
      </c>
      <c r="G205" s="164">
        <f t="shared" si="19"/>
        <v>17.8425</v>
      </c>
      <c r="I205" s="270"/>
      <c r="J205" s="7"/>
      <c r="K205" s="7"/>
      <c r="L205" s="7"/>
      <c r="M205" s="7"/>
      <c r="N205" s="7"/>
      <c r="O205" s="7"/>
    </row>
    <row r="206" spans="1:15" ht="15.75">
      <c r="A206" s="8" t="s">
        <v>20</v>
      </c>
      <c r="B206" s="157">
        <f t="shared" si="20"/>
        <v>115.83</v>
      </c>
      <c r="C206" s="158">
        <v>526.5</v>
      </c>
      <c r="D206" s="163">
        <v>0.22</v>
      </c>
      <c r="E206" s="55" t="s">
        <v>5</v>
      </c>
      <c r="F206" s="55">
        <v>18</v>
      </c>
      <c r="G206" s="164">
        <f t="shared" si="19"/>
        <v>6.435</v>
      </c>
      <c r="I206" s="270"/>
      <c r="J206" s="7"/>
      <c r="K206" s="7"/>
      <c r="L206" s="7"/>
      <c r="M206" s="7"/>
      <c r="N206" s="7"/>
      <c r="O206" s="7"/>
    </row>
    <row r="207" spans="1:15" ht="16.5" thickBot="1">
      <c r="A207" s="185" t="s">
        <v>29</v>
      </c>
      <c r="B207" s="186">
        <f>SUM(B200:B206)</f>
        <v>3227.4449999999997</v>
      </c>
      <c r="C207" s="187"/>
      <c r="D207" s="188">
        <f>SUM(D200:D206)</f>
        <v>6.130000000000001</v>
      </c>
      <c r="E207" s="182"/>
      <c r="F207" s="182"/>
      <c r="G207" s="189"/>
      <c r="I207" s="270"/>
      <c r="J207" s="7"/>
      <c r="K207" s="7"/>
      <c r="L207" s="7"/>
      <c r="M207" s="7"/>
      <c r="N207" s="7"/>
      <c r="O207" s="7"/>
    </row>
    <row r="208" spans="1:15" ht="15.75">
      <c r="A208" s="171" t="s">
        <v>31</v>
      </c>
      <c r="B208" s="172">
        <f>C208*D208</f>
        <v>721.3050000000001</v>
      </c>
      <c r="C208" s="158">
        <v>526.5</v>
      </c>
      <c r="D208" s="173">
        <v>1.37</v>
      </c>
      <c r="E208" s="171" t="s">
        <v>5</v>
      </c>
      <c r="F208" s="171">
        <v>18</v>
      </c>
      <c r="G208" s="174">
        <f>B208/F208</f>
        <v>40.072500000000005</v>
      </c>
      <c r="I208" s="313"/>
      <c r="J208" s="7"/>
      <c r="K208" s="7"/>
      <c r="L208" s="7"/>
      <c r="M208" s="7"/>
      <c r="N208" s="7"/>
      <c r="O208" s="7"/>
    </row>
    <row r="209" spans="1:15" ht="15.75">
      <c r="A209" s="175" t="s">
        <v>30</v>
      </c>
      <c r="B209" s="176">
        <f>C209*D209</f>
        <v>36.855000000000004</v>
      </c>
      <c r="C209" s="158">
        <v>526.5</v>
      </c>
      <c r="D209" s="177">
        <v>0.07</v>
      </c>
      <c r="E209" s="55" t="s">
        <v>33</v>
      </c>
      <c r="F209" s="175">
        <v>41.04</v>
      </c>
      <c r="G209" s="178">
        <f>B209/F209</f>
        <v>0.8980263157894738</v>
      </c>
      <c r="I209" s="310"/>
      <c r="J209" s="7"/>
      <c r="K209" s="7"/>
      <c r="L209" s="7"/>
      <c r="M209" s="7"/>
      <c r="N209" s="7"/>
      <c r="O209" s="7"/>
    </row>
    <row r="210" spans="1:15" ht="15.75">
      <c r="A210" s="168" t="s">
        <v>32</v>
      </c>
      <c r="B210" s="157">
        <f>SUM(B207:B209)</f>
        <v>3985.605</v>
      </c>
      <c r="C210" s="179"/>
      <c r="D210" s="180">
        <f>SUM(D207:D209)</f>
        <v>7.570000000000001</v>
      </c>
      <c r="E210" s="119"/>
      <c r="F210" s="119"/>
      <c r="G210" s="168"/>
      <c r="I210" s="271"/>
      <c r="J210" s="7"/>
      <c r="K210" s="7"/>
      <c r="L210" s="7"/>
      <c r="M210" s="7"/>
      <c r="N210" s="7"/>
      <c r="O210" s="7"/>
    </row>
    <row r="211" spans="1:15" ht="15.75">
      <c r="A211" s="87"/>
      <c r="B211" s="87"/>
      <c r="C211" s="87"/>
      <c r="D211" s="87"/>
      <c r="E211" s="87"/>
      <c r="F211" s="87"/>
      <c r="G211" s="87"/>
      <c r="I211" s="7"/>
      <c r="J211" s="7"/>
      <c r="K211" s="7"/>
      <c r="L211" s="7"/>
      <c r="M211" s="7"/>
      <c r="N211" s="7"/>
      <c r="O211" s="7"/>
    </row>
    <row r="212" spans="1:15" ht="15.75">
      <c r="A212" s="272" t="s">
        <v>9</v>
      </c>
      <c r="B212" s="272"/>
      <c r="C212" s="272"/>
      <c r="D212" s="272"/>
      <c r="E212" s="272"/>
      <c r="F212" s="272"/>
      <c r="G212" s="272"/>
      <c r="I212" s="7"/>
      <c r="J212" s="7"/>
      <c r="K212" s="7"/>
      <c r="L212" s="7"/>
      <c r="M212" s="7"/>
      <c r="N212" s="7"/>
      <c r="O212" s="7"/>
    </row>
    <row r="213" spans="1:15" ht="15.75">
      <c r="A213" s="272" t="s">
        <v>60</v>
      </c>
      <c r="B213" s="272"/>
      <c r="C213" s="272"/>
      <c r="D213" s="272"/>
      <c r="E213" s="272"/>
      <c r="F213" s="272"/>
      <c r="G213" s="272"/>
      <c r="I213" s="7"/>
      <c r="J213" s="7"/>
      <c r="K213" s="7"/>
      <c r="L213" s="7"/>
      <c r="M213" s="7"/>
      <c r="N213" s="7"/>
      <c r="O213" s="7"/>
    </row>
    <row r="214" spans="1:15" ht="47.25" customHeight="1">
      <c r="A214" s="273" t="s">
        <v>0</v>
      </c>
      <c r="B214" s="273" t="s">
        <v>24</v>
      </c>
      <c r="C214" s="275" t="s">
        <v>38</v>
      </c>
      <c r="D214" s="276"/>
      <c r="E214" s="275" t="s">
        <v>10</v>
      </c>
      <c r="F214" s="277"/>
      <c r="G214" s="276"/>
      <c r="I214" s="7"/>
      <c r="J214" s="7"/>
      <c r="K214" s="7"/>
      <c r="L214" s="7"/>
      <c r="M214" s="7"/>
      <c r="N214" s="7"/>
      <c r="O214" s="7"/>
    </row>
    <row r="215" spans="1:15" ht="75">
      <c r="A215" s="274"/>
      <c r="B215" s="274"/>
      <c r="C215" s="45" t="s">
        <v>40</v>
      </c>
      <c r="D215" s="45" t="s">
        <v>42</v>
      </c>
      <c r="E215" s="55" t="s">
        <v>8</v>
      </c>
      <c r="F215" s="99" t="s">
        <v>7</v>
      </c>
      <c r="G215" s="99" t="s">
        <v>23</v>
      </c>
      <c r="I215" s="7"/>
      <c r="J215" s="7"/>
      <c r="K215" s="7"/>
      <c r="L215" s="7"/>
      <c r="M215" s="7"/>
      <c r="N215" s="7"/>
      <c r="O215" s="7"/>
    </row>
    <row r="216" spans="1:15" ht="45">
      <c r="A216" s="55" t="s">
        <v>14</v>
      </c>
      <c r="B216" s="157">
        <f>D216*C216</f>
        <v>1114.596</v>
      </c>
      <c r="C216" s="158">
        <v>884.6</v>
      </c>
      <c r="D216" s="159">
        <v>1.26</v>
      </c>
      <c r="E216" s="55" t="s">
        <v>13</v>
      </c>
      <c r="F216" s="55">
        <v>664.5</v>
      </c>
      <c r="G216" s="160">
        <f aca="true" t="shared" si="21" ref="G216:G222">B216/F216</f>
        <v>1.6773453724604965</v>
      </c>
      <c r="I216" s="269"/>
      <c r="J216" s="7"/>
      <c r="K216" s="7"/>
      <c r="L216" s="7"/>
      <c r="M216" s="7"/>
      <c r="N216" s="7"/>
      <c r="O216" s="7"/>
    </row>
    <row r="217" spans="1:15" ht="15.75">
      <c r="A217" s="107" t="s">
        <v>15</v>
      </c>
      <c r="B217" s="157">
        <f aca="true" t="shared" si="22" ref="B217:B222">D217*C217</f>
        <v>468.838</v>
      </c>
      <c r="C217" s="158">
        <v>884.6</v>
      </c>
      <c r="D217" s="161">
        <v>0.53</v>
      </c>
      <c r="E217" s="75" t="s">
        <v>11</v>
      </c>
      <c r="F217" s="75">
        <v>1</v>
      </c>
      <c r="G217" s="162">
        <f t="shared" si="21"/>
        <v>468.838</v>
      </c>
      <c r="I217" s="270"/>
      <c r="J217" s="7"/>
      <c r="K217" s="7"/>
      <c r="L217" s="7"/>
      <c r="M217" s="7"/>
      <c r="N217" s="7"/>
      <c r="O217" s="7"/>
    </row>
    <row r="218" spans="1:15" ht="15.75">
      <c r="A218" s="8" t="s">
        <v>16</v>
      </c>
      <c r="B218" s="157">
        <f t="shared" si="22"/>
        <v>132.69</v>
      </c>
      <c r="C218" s="158">
        <v>884.6</v>
      </c>
      <c r="D218" s="163">
        <v>0.15</v>
      </c>
      <c r="E218" s="55" t="s">
        <v>3</v>
      </c>
      <c r="F218" s="55">
        <v>96</v>
      </c>
      <c r="G218" s="164">
        <f t="shared" si="21"/>
        <v>1.3821875</v>
      </c>
      <c r="I218" s="270"/>
      <c r="J218" s="7"/>
      <c r="K218" s="7"/>
      <c r="L218" s="7"/>
      <c r="M218" s="7"/>
      <c r="N218" s="7"/>
      <c r="O218" s="7"/>
    </row>
    <row r="219" spans="1:15" ht="45">
      <c r="A219" s="8" t="s">
        <v>17</v>
      </c>
      <c r="B219" s="157">
        <f t="shared" si="22"/>
        <v>1017.29</v>
      </c>
      <c r="C219" s="158">
        <v>884.6</v>
      </c>
      <c r="D219" s="163">
        <v>1.15</v>
      </c>
      <c r="E219" s="55" t="s">
        <v>13</v>
      </c>
      <c r="F219" s="55">
        <v>664.5</v>
      </c>
      <c r="G219" s="164">
        <f t="shared" si="21"/>
        <v>1.530910458991723</v>
      </c>
      <c r="I219" s="270"/>
      <c r="J219" s="7"/>
      <c r="K219" s="7"/>
      <c r="L219" s="7"/>
      <c r="M219" s="7"/>
      <c r="N219" s="7"/>
      <c r="O219" s="7"/>
    </row>
    <row r="220" spans="1:15" ht="15.75">
      <c r="A220" s="107" t="s">
        <v>18</v>
      </c>
      <c r="B220" s="157">
        <f t="shared" si="22"/>
        <v>2742.26</v>
      </c>
      <c r="C220" s="158">
        <v>884.6</v>
      </c>
      <c r="D220" s="161">
        <v>3.1</v>
      </c>
      <c r="E220" s="75" t="s">
        <v>4</v>
      </c>
      <c r="F220" s="75">
        <v>971</v>
      </c>
      <c r="G220" s="165">
        <f t="shared" si="21"/>
        <v>2.8241606591143156</v>
      </c>
      <c r="I220" s="270"/>
      <c r="J220" s="7"/>
      <c r="K220" s="7"/>
      <c r="L220" s="7"/>
      <c r="M220" s="7"/>
      <c r="N220" s="7"/>
      <c r="O220" s="7"/>
    </row>
    <row r="221" spans="1:15" ht="15.75">
      <c r="A221" s="114" t="s">
        <v>19</v>
      </c>
      <c r="B221" s="157">
        <f t="shared" si="22"/>
        <v>628.066</v>
      </c>
      <c r="C221" s="158">
        <v>884.6</v>
      </c>
      <c r="D221" s="163">
        <v>0.71</v>
      </c>
      <c r="E221" s="55" t="s">
        <v>5</v>
      </c>
      <c r="F221" s="55">
        <v>29</v>
      </c>
      <c r="G221" s="164">
        <f t="shared" si="21"/>
        <v>21.65744827586207</v>
      </c>
      <c r="I221" s="270"/>
      <c r="J221" s="7"/>
      <c r="K221" s="7"/>
      <c r="L221" s="7"/>
      <c r="M221" s="7"/>
      <c r="N221" s="7"/>
      <c r="O221" s="7"/>
    </row>
    <row r="222" spans="1:15" ht="15.75">
      <c r="A222" s="8" t="s">
        <v>20</v>
      </c>
      <c r="B222" s="157">
        <f t="shared" si="22"/>
        <v>238.842</v>
      </c>
      <c r="C222" s="158">
        <v>884.6</v>
      </c>
      <c r="D222" s="163">
        <v>0.27</v>
      </c>
      <c r="E222" s="55" t="s">
        <v>5</v>
      </c>
      <c r="F222" s="55">
        <v>29</v>
      </c>
      <c r="G222" s="164">
        <f t="shared" si="21"/>
        <v>8.235931034482759</v>
      </c>
      <c r="I222" s="270"/>
      <c r="J222" s="7"/>
      <c r="K222" s="7"/>
      <c r="L222" s="7"/>
      <c r="M222" s="7"/>
      <c r="N222" s="7"/>
      <c r="O222" s="7"/>
    </row>
    <row r="223" spans="1:15" ht="16.5" thickBot="1">
      <c r="A223" s="185" t="s">
        <v>29</v>
      </c>
      <c r="B223" s="186">
        <f>SUM(B216:B222)</f>
        <v>6342.581999999999</v>
      </c>
      <c r="C223" s="187"/>
      <c r="D223" s="188">
        <f>SUM(D216:D222)</f>
        <v>7.17</v>
      </c>
      <c r="E223" s="182"/>
      <c r="F223" s="182"/>
      <c r="G223" s="189"/>
      <c r="I223" s="313"/>
      <c r="J223" s="7"/>
      <c r="K223" s="7"/>
      <c r="L223" s="7"/>
      <c r="M223" s="7"/>
      <c r="N223" s="7"/>
      <c r="O223" s="7"/>
    </row>
    <row r="224" spans="1:15" ht="15.75">
      <c r="A224" s="171" t="s">
        <v>31</v>
      </c>
      <c r="B224" s="172">
        <f>C224*D224</f>
        <v>1211.902</v>
      </c>
      <c r="C224" s="158">
        <v>884.6</v>
      </c>
      <c r="D224" s="173">
        <v>1.37</v>
      </c>
      <c r="E224" s="171" t="s">
        <v>5</v>
      </c>
      <c r="F224" s="171">
        <v>29</v>
      </c>
      <c r="G224" s="174">
        <f>B224/F224</f>
        <v>41.78972413793104</v>
      </c>
      <c r="I224" s="310"/>
      <c r="J224" s="7"/>
      <c r="K224" s="7"/>
      <c r="L224" s="7"/>
      <c r="M224" s="7"/>
      <c r="N224" s="7"/>
      <c r="O224" s="7"/>
    </row>
    <row r="225" spans="1:15" ht="15.75">
      <c r="A225" s="175" t="s">
        <v>30</v>
      </c>
      <c r="B225" s="176">
        <f>C225*D225</f>
        <v>61.922000000000004</v>
      </c>
      <c r="C225" s="158">
        <v>884.6</v>
      </c>
      <c r="D225" s="177">
        <v>0.07</v>
      </c>
      <c r="E225" s="55" t="s">
        <v>33</v>
      </c>
      <c r="F225" s="175">
        <v>61.56</v>
      </c>
      <c r="G225" s="178">
        <f>B225/F225</f>
        <v>1.0058804418453542</v>
      </c>
      <c r="I225" s="271"/>
      <c r="J225" s="7"/>
      <c r="K225" s="7"/>
      <c r="L225" s="7"/>
      <c r="M225" s="7"/>
      <c r="N225" s="7"/>
      <c r="O225" s="7"/>
    </row>
    <row r="226" spans="1:15" ht="15.75">
      <c r="A226" s="168" t="s">
        <v>32</v>
      </c>
      <c r="B226" s="157">
        <f>SUM(B223:B225)</f>
        <v>7616.405999999999</v>
      </c>
      <c r="C226" s="179"/>
      <c r="D226" s="180">
        <f>SUM(D223:D225)</f>
        <v>8.61</v>
      </c>
      <c r="E226" s="119"/>
      <c r="F226" s="119"/>
      <c r="G226" s="168"/>
      <c r="I226" s="7"/>
      <c r="J226" s="7"/>
      <c r="K226" s="7"/>
      <c r="L226" s="7"/>
      <c r="M226" s="7"/>
      <c r="N226" s="7"/>
      <c r="O226" s="7"/>
    </row>
    <row r="227" spans="1:15" ht="15.75">
      <c r="A227" s="87"/>
      <c r="B227" s="87"/>
      <c r="C227" s="87"/>
      <c r="D227" s="87"/>
      <c r="E227" s="258"/>
      <c r="F227" s="87"/>
      <c r="G227" s="87"/>
      <c r="I227" s="7"/>
      <c r="J227" s="7"/>
      <c r="K227" s="7"/>
      <c r="L227" s="7"/>
      <c r="M227" s="7"/>
      <c r="N227" s="7"/>
      <c r="O227" s="7"/>
    </row>
    <row r="228" spans="1:15" ht="15.75">
      <c r="A228" s="272" t="s">
        <v>9</v>
      </c>
      <c r="B228" s="272"/>
      <c r="C228" s="272"/>
      <c r="D228" s="272"/>
      <c r="E228" s="272"/>
      <c r="F228" s="272"/>
      <c r="G228" s="272"/>
      <c r="I228" s="7"/>
      <c r="J228" s="7"/>
      <c r="K228" s="7"/>
      <c r="L228" s="7"/>
      <c r="M228" s="7"/>
      <c r="N228" s="7"/>
      <c r="O228" s="7"/>
    </row>
    <row r="229" spans="1:15" ht="15.75">
      <c r="A229" s="272" t="s">
        <v>61</v>
      </c>
      <c r="B229" s="272"/>
      <c r="C229" s="272"/>
      <c r="D229" s="272"/>
      <c r="E229" s="272"/>
      <c r="F229" s="272"/>
      <c r="G229" s="272"/>
      <c r="I229" s="7"/>
      <c r="J229" s="7"/>
      <c r="K229" s="7"/>
      <c r="L229" s="7"/>
      <c r="M229" s="7"/>
      <c r="N229" s="7"/>
      <c r="O229" s="7"/>
    </row>
    <row r="230" spans="1:15" ht="51" customHeight="1">
      <c r="A230" s="273" t="s">
        <v>0</v>
      </c>
      <c r="B230" s="273" t="s">
        <v>24</v>
      </c>
      <c r="C230" s="275" t="s">
        <v>38</v>
      </c>
      <c r="D230" s="276"/>
      <c r="E230" s="275" t="s">
        <v>10</v>
      </c>
      <c r="F230" s="277"/>
      <c r="G230" s="276"/>
      <c r="I230" s="7"/>
      <c r="J230" s="7"/>
      <c r="K230" s="7"/>
      <c r="L230" s="7"/>
      <c r="M230" s="7"/>
      <c r="N230" s="7"/>
      <c r="O230" s="7"/>
    </row>
    <row r="231" spans="1:15" ht="75">
      <c r="A231" s="274"/>
      <c r="B231" s="274"/>
      <c r="C231" s="45" t="s">
        <v>40</v>
      </c>
      <c r="D231" s="45" t="s">
        <v>42</v>
      </c>
      <c r="E231" s="55" t="s">
        <v>8</v>
      </c>
      <c r="F231" s="99" t="s">
        <v>7</v>
      </c>
      <c r="G231" s="99" t="s">
        <v>23</v>
      </c>
      <c r="I231" s="7"/>
      <c r="J231" s="7"/>
      <c r="K231" s="7"/>
      <c r="L231" s="7"/>
      <c r="M231" s="7"/>
      <c r="N231" s="7"/>
      <c r="O231" s="7"/>
    </row>
    <row r="232" spans="1:15" ht="45">
      <c r="A232" s="55" t="s">
        <v>14</v>
      </c>
      <c r="B232" s="157">
        <f>D232*C232</f>
        <v>1112</v>
      </c>
      <c r="C232" s="158">
        <v>889.6</v>
      </c>
      <c r="D232" s="159">
        <v>1.25</v>
      </c>
      <c r="E232" s="55" t="s">
        <v>13</v>
      </c>
      <c r="F232" s="55">
        <v>664.5</v>
      </c>
      <c r="G232" s="160">
        <f aca="true" t="shared" si="23" ref="G232:G238">B232/F232</f>
        <v>1.673438675696012</v>
      </c>
      <c r="I232" s="269"/>
      <c r="J232" s="7"/>
      <c r="K232" s="7"/>
      <c r="L232" s="7"/>
      <c r="M232" s="7"/>
      <c r="N232" s="7"/>
      <c r="O232" s="7"/>
    </row>
    <row r="233" spans="1:15" ht="15.75">
      <c r="A233" s="107" t="s">
        <v>15</v>
      </c>
      <c r="B233" s="157">
        <f aca="true" t="shared" si="24" ref="B233:B238">D233*C233</f>
        <v>462.59200000000004</v>
      </c>
      <c r="C233" s="158">
        <v>889.6</v>
      </c>
      <c r="D233" s="161">
        <v>0.52</v>
      </c>
      <c r="E233" s="75" t="s">
        <v>11</v>
      </c>
      <c r="F233" s="75">
        <v>1</v>
      </c>
      <c r="G233" s="162">
        <f t="shared" si="23"/>
        <v>462.59200000000004</v>
      </c>
      <c r="I233" s="270"/>
      <c r="J233" s="7"/>
      <c r="K233" s="7"/>
      <c r="L233" s="7"/>
      <c r="M233" s="7"/>
      <c r="N233" s="7"/>
      <c r="O233" s="7"/>
    </row>
    <row r="234" spans="1:15" ht="15.75">
      <c r="A234" s="8" t="s">
        <v>16</v>
      </c>
      <c r="B234" s="157">
        <f t="shared" si="24"/>
        <v>133.44</v>
      </c>
      <c r="C234" s="158">
        <v>889.6</v>
      </c>
      <c r="D234" s="163">
        <v>0.15</v>
      </c>
      <c r="E234" s="55" t="s">
        <v>3</v>
      </c>
      <c r="F234" s="55">
        <v>110</v>
      </c>
      <c r="G234" s="164">
        <f t="shared" si="23"/>
        <v>1.213090909090909</v>
      </c>
      <c r="I234" s="270"/>
      <c r="J234" s="7"/>
      <c r="K234" s="7"/>
      <c r="L234" s="7"/>
      <c r="M234" s="7"/>
      <c r="N234" s="7"/>
      <c r="O234" s="7"/>
    </row>
    <row r="235" spans="1:15" ht="45">
      <c r="A235" s="8" t="s">
        <v>17</v>
      </c>
      <c r="B235" s="157">
        <f t="shared" si="24"/>
        <v>1014.1439999999999</v>
      </c>
      <c r="C235" s="158">
        <v>889.6</v>
      </c>
      <c r="D235" s="163">
        <v>1.14</v>
      </c>
      <c r="E235" s="55" t="s">
        <v>13</v>
      </c>
      <c r="F235" s="55">
        <v>664.5</v>
      </c>
      <c r="G235" s="164">
        <f t="shared" si="23"/>
        <v>1.5261760722347628</v>
      </c>
      <c r="I235" s="270"/>
      <c r="J235" s="7"/>
      <c r="K235" s="7"/>
      <c r="L235" s="7"/>
      <c r="M235" s="7"/>
      <c r="N235" s="7"/>
      <c r="O235" s="7"/>
    </row>
    <row r="236" spans="1:15" ht="15.75">
      <c r="A236" s="107" t="s">
        <v>18</v>
      </c>
      <c r="B236" s="157">
        <f t="shared" si="24"/>
        <v>2722.176</v>
      </c>
      <c r="C236" s="158">
        <v>889.6</v>
      </c>
      <c r="D236" s="161">
        <v>3.06</v>
      </c>
      <c r="E236" s="75" t="s">
        <v>4</v>
      </c>
      <c r="F236" s="75">
        <v>703</v>
      </c>
      <c r="G236" s="165">
        <f t="shared" si="23"/>
        <v>3.8722275960170696</v>
      </c>
      <c r="I236" s="270"/>
      <c r="J236" s="7"/>
      <c r="K236" s="7"/>
      <c r="L236" s="7"/>
      <c r="M236" s="7"/>
      <c r="N236" s="7"/>
      <c r="O236" s="7"/>
    </row>
    <row r="237" spans="1:15" ht="15.75">
      <c r="A237" s="114" t="s">
        <v>19</v>
      </c>
      <c r="B237" s="157">
        <f t="shared" si="24"/>
        <v>622.72</v>
      </c>
      <c r="C237" s="158">
        <v>889.6</v>
      </c>
      <c r="D237" s="163">
        <v>0.7</v>
      </c>
      <c r="E237" s="55" t="s">
        <v>5</v>
      </c>
      <c r="F237" s="55">
        <v>35</v>
      </c>
      <c r="G237" s="164">
        <f t="shared" si="23"/>
        <v>17.792</v>
      </c>
      <c r="I237" s="270"/>
      <c r="J237" s="7"/>
      <c r="K237" s="7"/>
      <c r="L237" s="7"/>
      <c r="M237" s="7"/>
      <c r="N237" s="7"/>
      <c r="O237" s="7"/>
    </row>
    <row r="238" spans="1:15" ht="15.75">
      <c r="A238" s="8" t="s">
        <v>20</v>
      </c>
      <c r="B238" s="157">
        <f t="shared" si="24"/>
        <v>231.29600000000002</v>
      </c>
      <c r="C238" s="158">
        <v>889.6</v>
      </c>
      <c r="D238" s="163">
        <v>0.26</v>
      </c>
      <c r="E238" s="55" t="s">
        <v>5</v>
      </c>
      <c r="F238" s="55">
        <v>35</v>
      </c>
      <c r="G238" s="164">
        <f t="shared" si="23"/>
        <v>6.6084571428571435</v>
      </c>
      <c r="I238" s="270"/>
      <c r="J238" s="7"/>
      <c r="K238" s="7"/>
      <c r="L238" s="7"/>
      <c r="M238" s="7"/>
      <c r="N238" s="7"/>
      <c r="O238" s="7"/>
    </row>
    <row r="239" spans="1:15" ht="16.5" thickBot="1">
      <c r="A239" s="185" t="s">
        <v>29</v>
      </c>
      <c r="B239" s="186">
        <f>SUM(B232:B238)</f>
        <v>6298.368</v>
      </c>
      <c r="C239" s="187"/>
      <c r="D239" s="188">
        <f>SUM(D232:D238)</f>
        <v>7.079999999999999</v>
      </c>
      <c r="E239" s="182"/>
      <c r="F239" s="182"/>
      <c r="G239" s="189"/>
      <c r="I239" s="313"/>
      <c r="J239" s="7"/>
      <c r="K239" s="7"/>
      <c r="L239" s="7"/>
      <c r="M239" s="7"/>
      <c r="N239" s="7"/>
      <c r="O239" s="7"/>
    </row>
    <row r="240" spans="1:15" ht="15.75">
      <c r="A240" s="171" t="s">
        <v>31</v>
      </c>
      <c r="B240" s="172">
        <f>C240*D240</f>
        <v>1218.7520000000002</v>
      </c>
      <c r="C240" s="158">
        <v>889.6</v>
      </c>
      <c r="D240" s="173">
        <v>1.37</v>
      </c>
      <c r="E240" s="171" t="s">
        <v>5</v>
      </c>
      <c r="F240" s="171">
        <v>35</v>
      </c>
      <c r="G240" s="174">
        <f>B240/F240</f>
        <v>34.82148571428572</v>
      </c>
      <c r="I240" s="310"/>
      <c r="J240" s="7"/>
      <c r="K240" s="7"/>
      <c r="L240" s="7"/>
      <c r="M240" s="7"/>
      <c r="N240" s="7"/>
      <c r="O240" s="7"/>
    </row>
    <row r="241" spans="1:15" ht="15.75">
      <c r="A241" s="175" t="s">
        <v>30</v>
      </c>
      <c r="B241" s="176">
        <f>C241*D241</f>
        <v>62.272000000000006</v>
      </c>
      <c r="C241" s="158">
        <v>889.6</v>
      </c>
      <c r="D241" s="177">
        <v>0.07</v>
      </c>
      <c r="E241" s="55" t="s">
        <v>33</v>
      </c>
      <c r="F241" s="175">
        <v>61.56</v>
      </c>
      <c r="G241" s="178">
        <f>B241/F241</f>
        <v>1.0115659519168292</v>
      </c>
      <c r="I241" s="271"/>
      <c r="J241" s="7"/>
      <c r="K241" s="7"/>
      <c r="L241" s="7"/>
      <c r="M241" s="7"/>
      <c r="N241" s="7"/>
      <c r="O241" s="7"/>
    </row>
    <row r="242" spans="1:15" ht="15.75">
      <c r="A242" s="168" t="s">
        <v>32</v>
      </c>
      <c r="B242" s="157">
        <f>SUM(B239:B241)</f>
        <v>7579.392000000001</v>
      </c>
      <c r="C242" s="179"/>
      <c r="D242" s="180">
        <f>SUM(D239:D241)</f>
        <v>8.52</v>
      </c>
      <c r="E242" s="119"/>
      <c r="F242" s="119"/>
      <c r="G242" s="168"/>
      <c r="I242" s="7"/>
      <c r="J242" s="7"/>
      <c r="K242" s="7"/>
      <c r="L242" s="7"/>
      <c r="M242" s="7"/>
      <c r="N242" s="7"/>
      <c r="O242" s="7"/>
    </row>
    <row r="243" spans="1:7" ht="15.75">
      <c r="A243" s="87"/>
      <c r="B243" s="87"/>
      <c r="C243" s="87"/>
      <c r="D243" s="87"/>
      <c r="E243" s="87"/>
      <c r="F243" s="87"/>
      <c r="G243" s="87"/>
    </row>
    <row r="244" spans="1:7" ht="15.75">
      <c r="A244" s="272" t="s">
        <v>9</v>
      </c>
      <c r="B244" s="272"/>
      <c r="C244" s="272"/>
      <c r="D244" s="272"/>
      <c r="E244" s="272"/>
      <c r="F244" s="272"/>
      <c r="G244" s="272"/>
    </row>
    <row r="245" spans="1:7" ht="15.75">
      <c r="A245" s="272" t="s">
        <v>62</v>
      </c>
      <c r="B245" s="272"/>
      <c r="C245" s="272"/>
      <c r="D245" s="272"/>
      <c r="E245" s="272"/>
      <c r="F245" s="272"/>
      <c r="G245" s="272"/>
    </row>
    <row r="246" spans="1:7" ht="43.5" customHeight="1">
      <c r="A246" s="273" t="s">
        <v>0</v>
      </c>
      <c r="B246" s="273" t="s">
        <v>24</v>
      </c>
      <c r="C246" s="275" t="s">
        <v>43</v>
      </c>
      <c r="D246" s="276"/>
      <c r="E246" s="275" t="s">
        <v>10</v>
      </c>
      <c r="F246" s="277"/>
      <c r="G246" s="276"/>
    </row>
    <row r="247" spans="1:7" ht="74.25" customHeight="1">
      <c r="A247" s="274"/>
      <c r="B247" s="274"/>
      <c r="C247" s="45" t="s">
        <v>6</v>
      </c>
      <c r="D247" s="45" t="s">
        <v>28</v>
      </c>
      <c r="E247" s="55" t="s">
        <v>8</v>
      </c>
      <c r="F247" s="99" t="s">
        <v>7</v>
      </c>
      <c r="G247" s="99" t="s">
        <v>23</v>
      </c>
    </row>
    <row r="248" spans="1:7" ht="45">
      <c r="A248" s="55" t="s">
        <v>14</v>
      </c>
      <c r="B248" s="157">
        <f>D248*C248</f>
        <v>919.378</v>
      </c>
      <c r="C248" s="158">
        <v>892.6</v>
      </c>
      <c r="D248" s="159">
        <v>1.03</v>
      </c>
      <c r="E248" s="55" t="s">
        <v>13</v>
      </c>
      <c r="F248" s="55">
        <v>664.5</v>
      </c>
      <c r="G248" s="160">
        <f aca="true" t="shared" si="25" ref="G248:G254">B248/F248</f>
        <v>1.383563581640331</v>
      </c>
    </row>
    <row r="249" spans="1:7" ht="15.75">
      <c r="A249" s="107" t="s">
        <v>15</v>
      </c>
      <c r="B249" s="157">
        <f aca="true" t="shared" si="26" ref="B249:B254">D249*C249</f>
        <v>392.744</v>
      </c>
      <c r="C249" s="158">
        <v>892.6</v>
      </c>
      <c r="D249" s="161">
        <v>0.44</v>
      </c>
      <c r="E249" s="75" t="s">
        <v>11</v>
      </c>
      <c r="F249" s="75">
        <v>1</v>
      </c>
      <c r="G249" s="162">
        <f t="shared" si="25"/>
        <v>392.744</v>
      </c>
    </row>
    <row r="250" spans="1:7" ht="15.75">
      <c r="A250" s="8" t="s">
        <v>16</v>
      </c>
      <c r="B250" s="157">
        <f t="shared" si="26"/>
        <v>107.112</v>
      </c>
      <c r="C250" s="158">
        <v>892.6</v>
      </c>
      <c r="D250" s="163">
        <v>0.12</v>
      </c>
      <c r="E250" s="55" t="s">
        <v>3</v>
      </c>
      <c r="F250" s="55">
        <v>96</v>
      </c>
      <c r="G250" s="164">
        <f t="shared" si="25"/>
        <v>1.11575</v>
      </c>
    </row>
    <row r="251" spans="1:7" ht="45">
      <c r="A251" s="8" t="s">
        <v>17</v>
      </c>
      <c r="B251" s="157">
        <f t="shared" si="26"/>
        <v>839.044</v>
      </c>
      <c r="C251" s="158">
        <v>892.6</v>
      </c>
      <c r="D251" s="163">
        <v>0.94</v>
      </c>
      <c r="E251" s="55" t="s">
        <v>13</v>
      </c>
      <c r="F251" s="55">
        <v>664.5</v>
      </c>
      <c r="G251" s="164">
        <f t="shared" si="25"/>
        <v>1.2626696764484575</v>
      </c>
    </row>
    <row r="252" spans="1:7" ht="15.75">
      <c r="A252" s="107" t="s">
        <v>18</v>
      </c>
      <c r="B252" s="157">
        <f t="shared" si="26"/>
        <v>2249.352</v>
      </c>
      <c r="C252" s="158">
        <v>892.6</v>
      </c>
      <c r="D252" s="161">
        <v>2.52</v>
      </c>
      <c r="E252" s="75" t="s">
        <v>4</v>
      </c>
      <c r="F252" s="75">
        <v>1266.5</v>
      </c>
      <c r="G252" s="165">
        <f t="shared" si="25"/>
        <v>1.7760378997236477</v>
      </c>
    </row>
    <row r="253" spans="1:7" ht="15.75">
      <c r="A253" s="114" t="s">
        <v>19</v>
      </c>
      <c r="B253" s="157">
        <f t="shared" si="26"/>
        <v>517.708</v>
      </c>
      <c r="C253" s="158">
        <v>892.6</v>
      </c>
      <c r="D253" s="163">
        <v>0.58</v>
      </c>
      <c r="E253" s="55" t="s">
        <v>5</v>
      </c>
      <c r="F253" s="55">
        <v>34</v>
      </c>
      <c r="G253" s="164">
        <f t="shared" si="25"/>
        <v>15.22670588235294</v>
      </c>
    </row>
    <row r="254" spans="1:7" ht="15.75">
      <c r="A254" s="8" t="s">
        <v>20</v>
      </c>
      <c r="B254" s="157">
        <f t="shared" si="26"/>
        <v>196.372</v>
      </c>
      <c r="C254" s="158">
        <v>892.6</v>
      </c>
      <c r="D254" s="163">
        <v>0.22</v>
      </c>
      <c r="E254" s="55" t="s">
        <v>5</v>
      </c>
      <c r="F254" s="55">
        <v>34</v>
      </c>
      <c r="G254" s="164">
        <f t="shared" si="25"/>
        <v>5.77564705882353</v>
      </c>
    </row>
    <row r="255" spans="1:7" ht="16.5" thickBot="1">
      <c r="A255" s="185" t="s">
        <v>29</v>
      </c>
      <c r="B255" s="186">
        <f>SUM(B248:B254)</f>
        <v>5221.71</v>
      </c>
      <c r="C255" s="187"/>
      <c r="D255" s="188">
        <f>SUM(D248:D254)</f>
        <v>5.85</v>
      </c>
      <c r="E255" s="182"/>
      <c r="F255" s="182"/>
      <c r="G255" s="189"/>
    </row>
    <row r="256" spans="1:7" ht="15.75">
      <c r="A256" s="171" t="s">
        <v>31</v>
      </c>
      <c r="B256" s="172">
        <f>C256*D256</f>
        <v>1222.862</v>
      </c>
      <c r="C256" s="158">
        <v>892.6</v>
      </c>
      <c r="D256" s="173">
        <v>1.37</v>
      </c>
      <c r="E256" s="171" t="s">
        <v>5</v>
      </c>
      <c r="F256" s="171">
        <v>34</v>
      </c>
      <c r="G256" s="174">
        <f>B256/F256</f>
        <v>35.96652941176471</v>
      </c>
    </row>
    <row r="257" spans="1:7" ht="15.75">
      <c r="A257" s="175" t="s">
        <v>30</v>
      </c>
      <c r="B257" s="176">
        <f>C257*D257</f>
        <v>62.482000000000006</v>
      </c>
      <c r="C257" s="158">
        <v>892.6</v>
      </c>
      <c r="D257" s="177">
        <v>0.07</v>
      </c>
      <c r="E257" s="55" t="s">
        <v>33</v>
      </c>
      <c r="F257" s="175">
        <v>61.56</v>
      </c>
      <c r="G257" s="178">
        <f>B257/F257</f>
        <v>1.0149772579597143</v>
      </c>
    </row>
    <row r="258" spans="1:7" ht="15.75">
      <c r="A258" s="168" t="s">
        <v>32</v>
      </c>
      <c r="B258" s="157">
        <f>SUM(B255:B257)</f>
        <v>6507.054</v>
      </c>
      <c r="C258" s="179"/>
      <c r="D258" s="180">
        <f>SUM(D255:D257)</f>
        <v>7.29</v>
      </c>
      <c r="E258" s="119"/>
      <c r="F258" s="119"/>
      <c r="G258" s="168"/>
    </row>
    <row r="259" spans="1:7" ht="15.75">
      <c r="A259" s="87"/>
      <c r="B259" s="87"/>
      <c r="C259" s="87"/>
      <c r="D259" s="87"/>
      <c r="E259" s="87"/>
      <c r="F259" s="87"/>
      <c r="G259" s="87"/>
    </row>
    <row r="260" spans="1:7" ht="15.75">
      <c r="A260" s="272" t="s">
        <v>9</v>
      </c>
      <c r="B260" s="272"/>
      <c r="C260" s="272"/>
      <c r="D260" s="272"/>
      <c r="E260" s="272"/>
      <c r="F260" s="272"/>
      <c r="G260" s="272"/>
    </row>
    <row r="261" spans="1:7" ht="15.75">
      <c r="A261" s="272" t="s">
        <v>63</v>
      </c>
      <c r="B261" s="272"/>
      <c r="C261" s="272"/>
      <c r="D261" s="272"/>
      <c r="E261" s="272"/>
      <c r="F261" s="272"/>
      <c r="G261" s="272"/>
    </row>
    <row r="262" spans="1:7" ht="51.75" customHeight="1">
      <c r="A262" s="273" t="s">
        <v>0</v>
      </c>
      <c r="B262" s="273" t="s">
        <v>24</v>
      </c>
      <c r="C262" s="275" t="s">
        <v>43</v>
      </c>
      <c r="D262" s="276"/>
      <c r="E262" s="275" t="s">
        <v>10</v>
      </c>
      <c r="F262" s="277"/>
      <c r="G262" s="276"/>
    </row>
    <row r="263" spans="1:7" ht="75">
      <c r="A263" s="274"/>
      <c r="B263" s="274"/>
      <c r="C263" s="45" t="s">
        <v>40</v>
      </c>
      <c r="D263" s="45" t="s">
        <v>28</v>
      </c>
      <c r="E263" s="55" t="s">
        <v>8</v>
      </c>
      <c r="F263" s="99" t="s">
        <v>7</v>
      </c>
      <c r="G263" s="99" t="s">
        <v>23</v>
      </c>
    </row>
    <row r="264" spans="1:13" ht="45">
      <c r="A264" s="55" t="s">
        <v>14</v>
      </c>
      <c r="B264" s="157">
        <f>D264*C264</f>
        <v>5895.552</v>
      </c>
      <c r="C264" s="158">
        <v>4605.9</v>
      </c>
      <c r="D264" s="159">
        <v>1.28</v>
      </c>
      <c r="E264" s="55" t="s">
        <v>13</v>
      </c>
      <c r="F264" s="55">
        <v>7129</v>
      </c>
      <c r="G264" s="160">
        <f aca="true" t="shared" si="27" ref="G264:G270">B264/F264</f>
        <v>0.8269816243512413</v>
      </c>
      <c r="I264" s="269"/>
      <c r="J264" s="7"/>
      <c r="K264" s="7"/>
      <c r="L264" s="7"/>
      <c r="M264" s="7"/>
    </row>
    <row r="265" spans="1:13" ht="15.75">
      <c r="A265" s="107" t="s">
        <v>15</v>
      </c>
      <c r="B265" s="157">
        <f aca="true" t="shared" si="28" ref="B265:B270">D265*C265</f>
        <v>2487.186</v>
      </c>
      <c r="C265" s="158">
        <v>4605.9</v>
      </c>
      <c r="D265" s="161">
        <v>0.54</v>
      </c>
      <c r="E265" s="75" t="s">
        <v>11</v>
      </c>
      <c r="F265" s="75">
        <v>1</v>
      </c>
      <c r="G265" s="162">
        <f t="shared" si="27"/>
        <v>2487.186</v>
      </c>
      <c r="I265" s="270"/>
      <c r="J265" s="7"/>
      <c r="K265" s="7"/>
      <c r="L265" s="7"/>
      <c r="M265" s="7"/>
    </row>
    <row r="266" spans="1:13" ht="15.75">
      <c r="A266" s="8" t="s">
        <v>16</v>
      </c>
      <c r="B266" s="157">
        <f t="shared" si="28"/>
        <v>690.8849999999999</v>
      </c>
      <c r="C266" s="158">
        <v>4605.9</v>
      </c>
      <c r="D266" s="163">
        <v>0.15</v>
      </c>
      <c r="E266" s="55" t="s">
        <v>3</v>
      </c>
      <c r="F266" s="55">
        <v>3050</v>
      </c>
      <c r="G266" s="164">
        <f t="shared" si="27"/>
        <v>0.2265196721311475</v>
      </c>
      <c r="I266" s="270"/>
      <c r="J266" s="7"/>
      <c r="K266" s="7"/>
      <c r="L266" s="7"/>
      <c r="M266" s="7"/>
    </row>
    <row r="267" spans="1:13" ht="45">
      <c r="A267" s="8" t="s">
        <v>17</v>
      </c>
      <c r="B267" s="157">
        <f t="shared" si="28"/>
        <v>5434.9619999999995</v>
      </c>
      <c r="C267" s="158">
        <v>4605.9</v>
      </c>
      <c r="D267" s="163">
        <v>1.18</v>
      </c>
      <c r="E267" s="55" t="s">
        <v>13</v>
      </c>
      <c r="F267" s="55">
        <v>7129</v>
      </c>
      <c r="G267" s="164">
        <f t="shared" si="27"/>
        <v>0.7623736849488006</v>
      </c>
      <c r="I267" s="270"/>
      <c r="J267" s="7"/>
      <c r="K267" s="7"/>
      <c r="L267" s="7"/>
      <c r="M267" s="7"/>
    </row>
    <row r="268" spans="1:13" ht="15.75">
      <c r="A268" s="107" t="s">
        <v>18</v>
      </c>
      <c r="B268" s="157">
        <f t="shared" si="28"/>
        <v>14646.761999999999</v>
      </c>
      <c r="C268" s="158">
        <v>4605.9</v>
      </c>
      <c r="D268" s="161">
        <v>3.18</v>
      </c>
      <c r="E268" s="75" t="s">
        <v>4</v>
      </c>
      <c r="F268" s="75">
        <v>1860</v>
      </c>
      <c r="G268" s="165">
        <f t="shared" si="27"/>
        <v>7.874603225806451</v>
      </c>
      <c r="I268" s="270"/>
      <c r="J268" s="7"/>
      <c r="K268" s="7"/>
      <c r="L268" s="7"/>
      <c r="M268" s="7"/>
    </row>
    <row r="269" spans="1:13" ht="15.75">
      <c r="A269" s="114" t="s">
        <v>19</v>
      </c>
      <c r="B269" s="157">
        <f t="shared" si="28"/>
        <v>3362.307</v>
      </c>
      <c r="C269" s="158">
        <v>4605.9</v>
      </c>
      <c r="D269" s="163">
        <v>0.73</v>
      </c>
      <c r="E269" s="55" t="s">
        <v>5</v>
      </c>
      <c r="F269" s="55">
        <v>185</v>
      </c>
      <c r="G269" s="164">
        <f t="shared" si="27"/>
        <v>18.174632432432432</v>
      </c>
      <c r="I269" s="270"/>
      <c r="J269" s="7"/>
      <c r="K269" s="7"/>
      <c r="L269" s="7"/>
      <c r="M269" s="7"/>
    </row>
    <row r="270" spans="1:13" ht="15.75">
      <c r="A270" s="8" t="s">
        <v>20</v>
      </c>
      <c r="B270" s="157">
        <f t="shared" si="28"/>
        <v>1289.652</v>
      </c>
      <c r="C270" s="158">
        <v>4605.9</v>
      </c>
      <c r="D270" s="163">
        <v>0.28</v>
      </c>
      <c r="E270" s="55" t="s">
        <v>5</v>
      </c>
      <c r="F270" s="55">
        <v>185</v>
      </c>
      <c r="G270" s="164">
        <f t="shared" si="27"/>
        <v>6.971091891891892</v>
      </c>
      <c r="I270" s="270"/>
      <c r="J270" s="7"/>
      <c r="K270" s="7"/>
      <c r="L270" s="7"/>
      <c r="M270" s="7"/>
    </row>
    <row r="271" spans="1:13" ht="15.75">
      <c r="A271" s="168" t="s">
        <v>29</v>
      </c>
      <c r="B271" s="157">
        <f>SUM(B264:B270)</f>
        <v>33807.306</v>
      </c>
      <c r="C271" s="169"/>
      <c r="D271" s="170">
        <f>SUM(D264:D270)</f>
        <v>7.340000000000001</v>
      </c>
      <c r="E271" s="119"/>
      <c r="F271" s="119"/>
      <c r="G271" s="168"/>
      <c r="I271" s="271"/>
      <c r="J271" s="7"/>
      <c r="K271" s="7"/>
      <c r="L271" s="7"/>
      <c r="M271" s="7"/>
    </row>
    <row r="272" spans="1:13" ht="15.75">
      <c r="A272" s="171" t="s">
        <v>31</v>
      </c>
      <c r="B272" s="172">
        <f>C272*D272</f>
        <v>6310.083</v>
      </c>
      <c r="C272" s="158">
        <v>4605.9</v>
      </c>
      <c r="D272" s="173">
        <v>1.37</v>
      </c>
      <c r="E272" s="171" t="s">
        <v>5</v>
      </c>
      <c r="F272" s="171">
        <v>182</v>
      </c>
      <c r="G272" s="174">
        <f>B272/F272</f>
        <v>34.670785714285714</v>
      </c>
      <c r="I272" s="7"/>
      <c r="J272" s="7"/>
      <c r="K272" s="7"/>
      <c r="L272" s="7"/>
      <c r="M272" s="7"/>
    </row>
    <row r="273" spans="1:13" ht="15.75">
      <c r="A273" s="175" t="s">
        <v>30</v>
      </c>
      <c r="B273" s="176">
        <f>C273*D273</f>
        <v>322.413</v>
      </c>
      <c r="C273" s="158">
        <v>4605.9</v>
      </c>
      <c r="D273" s="177">
        <v>0.07</v>
      </c>
      <c r="E273" s="55" t="s">
        <v>33</v>
      </c>
      <c r="F273" s="175">
        <v>492.48</v>
      </c>
      <c r="G273" s="178">
        <f>B273/F273</f>
        <v>0.6546722709551657</v>
      </c>
      <c r="I273" s="7"/>
      <c r="J273" s="7"/>
      <c r="K273" s="7"/>
      <c r="L273" s="7"/>
      <c r="M273" s="7"/>
    </row>
    <row r="274" spans="1:13" ht="15.75">
      <c r="A274" s="168" t="s">
        <v>32</v>
      </c>
      <c r="B274" s="157">
        <f>SUM(B271:B273)</f>
        <v>40439.801999999996</v>
      </c>
      <c r="C274" s="179"/>
      <c r="D274" s="180">
        <f>SUM(D271:D273)</f>
        <v>8.780000000000001</v>
      </c>
      <c r="E274" s="119"/>
      <c r="F274" s="119"/>
      <c r="G274" s="168"/>
      <c r="I274" s="7"/>
      <c r="J274" s="7"/>
      <c r="K274" s="7"/>
      <c r="L274" s="7"/>
      <c r="M274" s="7"/>
    </row>
    <row r="275" spans="1:13" ht="15.75">
      <c r="A275" s="87"/>
      <c r="B275" s="87"/>
      <c r="C275" s="87"/>
      <c r="D275" s="87"/>
      <c r="E275" s="87"/>
      <c r="F275" s="87"/>
      <c r="G275" s="87"/>
      <c r="I275" s="7"/>
      <c r="J275" s="7"/>
      <c r="K275" s="7"/>
      <c r="L275" s="7"/>
      <c r="M275" s="7"/>
    </row>
    <row r="276" spans="1:13" ht="15.75">
      <c r="A276" s="272" t="s">
        <v>9</v>
      </c>
      <c r="B276" s="272"/>
      <c r="C276" s="272"/>
      <c r="D276" s="272"/>
      <c r="E276" s="272"/>
      <c r="F276" s="272"/>
      <c r="G276" s="272"/>
      <c r="I276" s="7"/>
      <c r="J276" s="7"/>
      <c r="K276" s="7"/>
      <c r="L276" s="7"/>
      <c r="M276" s="7"/>
    </row>
    <row r="277" spans="1:13" ht="15.75">
      <c r="A277" s="272" t="s">
        <v>67</v>
      </c>
      <c r="B277" s="272"/>
      <c r="C277" s="272"/>
      <c r="D277" s="272"/>
      <c r="E277" s="272"/>
      <c r="F277" s="272"/>
      <c r="G277" s="272"/>
      <c r="I277" s="7"/>
      <c r="J277" s="7"/>
      <c r="K277" s="7"/>
      <c r="L277" s="7"/>
      <c r="M277" s="7"/>
    </row>
    <row r="278" spans="1:13" ht="45.75" customHeight="1">
      <c r="A278" s="273" t="s">
        <v>0</v>
      </c>
      <c r="B278" s="273" t="s">
        <v>24</v>
      </c>
      <c r="C278" s="275" t="s">
        <v>38</v>
      </c>
      <c r="D278" s="276"/>
      <c r="E278" s="275" t="s">
        <v>10</v>
      </c>
      <c r="F278" s="277"/>
      <c r="G278" s="276"/>
      <c r="I278" s="7"/>
      <c r="J278" s="7"/>
      <c r="K278" s="7"/>
      <c r="L278" s="7"/>
      <c r="M278" s="7"/>
    </row>
    <row r="279" spans="1:13" ht="75">
      <c r="A279" s="274"/>
      <c r="B279" s="274"/>
      <c r="C279" s="45" t="s">
        <v>40</v>
      </c>
      <c r="D279" s="45" t="s">
        <v>28</v>
      </c>
      <c r="E279" s="55" t="s">
        <v>8</v>
      </c>
      <c r="F279" s="99" t="s">
        <v>7</v>
      </c>
      <c r="G279" s="99" t="s">
        <v>23</v>
      </c>
      <c r="I279" s="7"/>
      <c r="J279" s="7"/>
      <c r="K279" s="7"/>
      <c r="L279" s="7"/>
      <c r="M279" s="7"/>
    </row>
    <row r="280" spans="1:13" ht="45">
      <c r="A280" s="55" t="s">
        <v>14</v>
      </c>
      <c r="B280" s="157">
        <f>D280*C280</f>
        <v>2284.4790000000003</v>
      </c>
      <c r="C280" s="158">
        <v>1512.9</v>
      </c>
      <c r="D280" s="159">
        <v>1.51</v>
      </c>
      <c r="E280" s="55" t="s">
        <v>13</v>
      </c>
      <c r="F280" s="55">
        <v>1937.2</v>
      </c>
      <c r="G280" s="160">
        <f aca="true" t="shared" si="29" ref="G280:G286">B280/F280</f>
        <v>1.179268531901714</v>
      </c>
      <c r="I280" s="269"/>
      <c r="J280" s="7"/>
      <c r="K280" s="7"/>
      <c r="L280" s="7"/>
      <c r="M280" s="7"/>
    </row>
    <row r="281" spans="1:13" ht="15.75">
      <c r="A281" s="107" t="s">
        <v>15</v>
      </c>
      <c r="B281" s="157">
        <f aca="true" t="shared" si="30" ref="B281:B286">D281*C281</f>
        <v>801.8370000000001</v>
      </c>
      <c r="C281" s="158">
        <v>1512.9</v>
      </c>
      <c r="D281" s="161">
        <v>0.53</v>
      </c>
      <c r="E281" s="75" t="s">
        <v>11</v>
      </c>
      <c r="F281" s="75">
        <v>1</v>
      </c>
      <c r="G281" s="162">
        <f t="shared" si="29"/>
        <v>801.8370000000001</v>
      </c>
      <c r="I281" s="270"/>
      <c r="J281" s="7"/>
      <c r="K281" s="7"/>
      <c r="L281" s="7"/>
      <c r="M281" s="7"/>
    </row>
    <row r="282" spans="1:13" ht="15.75">
      <c r="A282" s="8" t="s">
        <v>16</v>
      </c>
      <c r="B282" s="157">
        <f t="shared" si="30"/>
        <v>226.935</v>
      </c>
      <c r="C282" s="158">
        <v>1512.9</v>
      </c>
      <c r="D282" s="163">
        <v>0.15</v>
      </c>
      <c r="E282" s="55" t="s">
        <v>3</v>
      </c>
      <c r="F282" s="55">
        <v>900</v>
      </c>
      <c r="G282" s="164">
        <f t="shared" si="29"/>
        <v>0.25215</v>
      </c>
      <c r="I282" s="270"/>
      <c r="J282" s="7"/>
      <c r="K282" s="7"/>
      <c r="L282" s="7"/>
      <c r="M282" s="7"/>
    </row>
    <row r="283" spans="1:13" ht="45">
      <c r="A283" s="8" t="s">
        <v>17</v>
      </c>
      <c r="B283" s="157">
        <f t="shared" si="30"/>
        <v>1724.706</v>
      </c>
      <c r="C283" s="158">
        <v>1512.9</v>
      </c>
      <c r="D283" s="163">
        <v>1.14</v>
      </c>
      <c r="E283" s="55" t="s">
        <v>13</v>
      </c>
      <c r="F283" s="55">
        <v>1937.2</v>
      </c>
      <c r="G283" s="164">
        <f t="shared" si="29"/>
        <v>0.8903086929589097</v>
      </c>
      <c r="I283" s="270"/>
      <c r="J283" s="7"/>
      <c r="K283" s="7"/>
      <c r="L283" s="7"/>
      <c r="M283" s="7"/>
    </row>
    <row r="284" spans="1:13" ht="15.75">
      <c r="A284" s="107" t="s">
        <v>18</v>
      </c>
      <c r="B284" s="157">
        <f t="shared" si="30"/>
        <v>4644.603</v>
      </c>
      <c r="C284" s="158">
        <v>1512.9</v>
      </c>
      <c r="D284" s="161">
        <v>3.07</v>
      </c>
      <c r="E284" s="75" t="s">
        <v>4</v>
      </c>
      <c r="F284" s="75">
        <v>1308</v>
      </c>
      <c r="G284" s="165">
        <f t="shared" si="29"/>
        <v>3.550919724770642</v>
      </c>
      <c r="I284" s="270"/>
      <c r="J284" s="7"/>
      <c r="K284" s="7"/>
      <c r="L284" s="7"/>
      <c r="M284" s="7"/>
    </row>
    <row r="285" spans="1:13" ht="15.75">
      <c r="A285" s="114" t="s">
        <v>19</v>
      </c>
      <c r="B285" s="157">
        <f t="shared" si="30"/>
        <v>1119.546</v>
      </c>
      <c r="C285" s="158">
        <v>1512.9</v>
      </c>
      <c r="D285" s="163">
        <v>0.74</v>
      </c>
      <c r="E285" s="55" t="s">
        <v>5</v>
      </c>
      <c r="F285" s="55">
        <v>80</v>
      </c>
      <c r="G285" s="164">
        <f t="shared" si="29"/>
        <v>13.994325</v>
      </c>
      <c r="I285" s="270"/>
      <c r="J285" s="7"/>
      <c r="K285" s="7"/>
      <c r="L285" s="7"/>
      <c r="M285" s="7"/>
    </row>
    <row r="286" spans="1:13" ht="15.75">
      <c r="A286" s="8" t="s">
        <v>20</v>
      </c>
      <c r="B286" s="157">
        <f t="shared" si="30"/>
        <v>408.48300000000006</v>
      </c>
      <c r="C286" s="158">
        <v>1512.9</v>
      </c>
      <c r="D286" s="163">
        <v>0.27</v>
      </c>
      <c r="E286" s="55" t="s">
        <v>5</v>
      </c>
      <c r="F286" s="55">
        <v>80</v>
      </c>
      <c r="G286" s="164">
        <f t="shared" si="29"/>
        <v>5.106037500000001</v>
      </c>
      <c r="I286" s="270"/>
      <c r="J286" s="7"/>
      <c r="K286" s="7"/>
      <c r="L286" s="7"/>
      <c r="M286" s="7"/>
    </row>
    <row r="287" spans="1:13" ht="16.5" thickBot="1">
      <c r="A287" s="185" t="s">
        <v>29</v>
      </c>
      <c r="B287" s="186">
        <f>SUM(B280:B286)</f>
        <v>11210.589000000002</v>
      </c>
      <c r="C287" s="187"/>
      <c r="D287" s="188">
        <f>SUM(D280:D286)</f>
        <v>7.41</v>
      </c>
      <c r="E287" s="182"/>
      <c r="F287" s="182"/>
      <c r="G287" s="189"/>
      <c r="I287" s="270"/>
      <c r="J287" s="7"/>
      <c r="K287" s="7"/>
      <c r="L287" s="7"/>
      <c r="M287" s="7"/>
    </row>
    <row r="288" spans="1:13" ht="15.75">
      <c r="A288" s="171" t="s">
        <v>31</v>
      </c>
      <c r="B288" s="172">
        <f>C288*D288</f>
        <v>2072.6730000000002</v>
      </c>
      <c r="C288" s="158">
        <v>1512.9</v>
      </c>
      <c r="D288" s="173">
        <v>1.37</v>
      </c>
      <c r="E288" s="171" t="s">
        <v>5</v>
      </c>
      <c r="F288" s="171">
        <v>80</v>
      </c>
      <c r="G288" s="174">
        <f>B288/F288</f>
        <v>25.908412500000004</v>
      </c>
      <c r="I288" s="271"/>
      <c r="J288" s="7"/>
      <c r="K288" s="7"/>
      <c r="L288" s="7"/>
      <c r="M288" s="7"/>
    </row>
    <row r="289" spans="1:13" ht="15.75">
      <c r="A289" s="175" t="s">
        <v>30</v>
      </c>
      <c r="B289" s="176">
        <f>C289*D289</f>
        <v>105.90300000000002</v>
      </c>
      <c r="C289" s="158">
        <v>1512.9</v>
      </c>
      <c r="D289" s="177">
        <v>0.07</v>
      </c>
      <c r="E289" s="55" t="s">
        <v>33</v>
      </c>
      <c r="F289" s="175">
        <v>184.68</v>
      </c>
      <c r="G289" s="178">
        <f>B289/F289</f>
        <v>0.573440545808967</v>
      </c>
      <c r="I289" s="7"/>
      <c r="J289" s="7"/>
      <c r="K289" s="7"/>
      <c r="L289" s="7"/>
      <c r="M289" s="7"/>
    </row>
    <row r="290" spans="1:13" ht="15.75">
      <c r="A290" s="168" t="s">
        <v>32</v>
      </c>
      <c r="B290" s="157">
        <f>SUM(B287:B289)</f>
        <v>13389.165000000003</v>
      </c>
      <c r="C290" s="179"/>
      <c r="D290" s="180">
        <f>SUM(D287:D289)</f>
        <v>8.850000000000001</v>
      </c>
      <c r="E290" s="119"/>
      <c r="F290" s="119"/>
      <c r="G290" s="168"/>
      <c r="I290" s="7"/>
      <c r="J290" s="7"/>
      <c r="K290" s="7"/>
      <c r="L290" s="7"/>
      <c r="M290" s="7"/>
    </row>
    <row r="291" spans="1:13" ht="15.75">
      <c r="A291" s="87"/>
      <c r="B291" s="87"/>
      <c r="C291" s="87"/>
      <c r="D291" s="87"/>
      <c r="E291" s="87"/>
      <c r="F291" s="87"/>
      <c r="G291" s="87"/>
      <c r="I291" s="7"/>
      <c r="J291" s="7"/>
      <c r="K291" s="7"/>
      <c r="L291" s="7"/>
      <c r="M291" s="7"/>
    </row>
    <row r="292" spans="1:13" ht="15.75">
      <c r="A292" s="272" t="s">
        <v>9</v>
      </c>
      <c r="B292" s="272"/>
      <c r="C292" s="272"/>
      <c r="D292" s="272"/>
      <c r="E292" s="272"/>
      <c r="F292" s="272"/>
      <c r="G292" s="272"/>
      <c r="I292" s="7"/>
      <c r="J292" s="7"/>
      <c r="K292" s="7"/>
      <c r="L292" s="7"/>
      <c r="M292" s="7"/>
    </row>
    <row r="293" spans="1:13" ht="15.75">
      <c r="A293" s="272" t="s">
        <v>68</v>
      </c>
      <c r="B293" s="272"/>
      <c r="C293" s="272"/>
      <c r="D293" s="272"/>
      <c r="E293" s="272"/>
      <c r="F293" s="272"/>
      <c r="G293" s="272"/>
      <c r="I293" s="7"/>
      <c r="J293" s="7"/>
      <c r="K293" s="7"/>
      <c r="L293" s="7"/>
      <c r="M293" s="7"/>
    </row>
    <row r="294" spans="1:13" ht="45" customHeight="1">
      <c r="A294" s="273" t="s">
        <v>0</v>
      </c>
      <c r="B294" s="273" t="s">
        <v>24</v>
      </c>
      <c r="C294" s="275" t="s">
        <v>43</v>
      </c>
      <c r="D294" s="276"/>
      <c r="E294" s="275" t="s">
        <v>10</v>
      </c>
      <c r="F294" s="277"/>
      <c r="G294" s="276"/>
      <c r="I294" s="7"/>
      <c r="J294" s="7"/>
      <c r="K294" s="7"/>
      <c r="L294" s="7"/>
      <c r="M294" s="7"/>
    </row>
    <row r="295" spans="1:13" ht="75">
      <c r="A295" s="274"/>
      <c r="B295" s="274"/>
      <c r="C295" s="45" t="s">
        <v>41</v>
      </c>
      <c r="D295" s="45" t="s">
        <v>28</v>
      </c>
      <c r="E295" s="55" t="s">
        <v>8</v>
      </c>
      <c r="F295" s="99" t="s">
        <v>7</v>
      </c>
      <c r="G295" s="99" t="s">
        <v>23</v>
      </c>
      <c r="I295" s="7"/>
      <c r="J295" s="7"/>
      <c r="K295" s="7"/>
      <c r="L295" s="7"/>
      <c r="M295" s="7"/>
    </row>
    <row r="296" spans="1:13" ht="45">
      <c r="A296" s="55" t="s">
        <v>14</v>
      </c>
      <c r="B296" s="157">
        <f>D296*C296</f>
        <v>2593.34</v>
      </c>
      <c r="C296" s="158">
        <v>2042</v>
      </c>
      <c r="D296" s="159">
        <v>1.27</v>
      </c>
      <c r="E296" s="55" t="s">
        <v>13</v>
      </c>
      <c r="F296" s="55">
        <v>2319</v>
      </c>
      <c r="G296" s="160">
        <f aca="true" t="shared" si="31" ref="G296:G302">B296/F296</f>
        <v>1.1183009918068134</v>
      </c>
      <c r="I296" s="269"/>
      <c r="J296" s="7"/>
      <c r="K296" s="7"/>
      <c r="L296" s="7"/>
      <c r="M296" s="7"/>
    </row>
    <row r="297" spans="1:13" ht="15.75">
      <c r="A297" s="107" t="s">
        <v>15</v>
      </c>
      <c r="B297" s="157">
        <f aca="true" t="shared" si="32" ref="B297:B302">D297*C297</f>
        <v>1102.68</v>
      </c>
      <c r="C297" s="158">
        <v>2042</v>
      </c>
      <c r="D297" s="161">
        <v>0.54</v>
      </c>
      <c r="E297" s="75" t="s">
        <v>11</v>
      </c>
      <c r="F297" s="75">
        <v>1</v>
      </c>
      <c r="G297" s="162">
        <f t="shared" si="31"/>
        <v>1102.68</v>
      </c>
      <c r="I297" s="270"/>
      <c r="J297" s="7"/>
      <c r="K297" s="7"/>
      <c r="L297" s="7"/>
      <c r="M297" s="7"/>
    </row>
    <row r="298" spans="1:13" ht="15.75">
      <c r="A298" s="8" t="s">
        <v>16</v>
      </c>
      <c r="B298" s="157">
        <f t="shared" si="32"/>
        <v>306.3</v>
      </c>
      <c r="C298" s="158">
        <v>2042</v>
      </c>
      <c r="D298" s="163">
        <v>0.15</v>
      </c>
      <c r="E298" s="55" t="s">
        <v>3</v>
      </c>
      <c r="F298" s="55">
        <v>980</v>
      </c>
      <c r="G298" s="164">
        <f t="shared" si="31"/>
        <v>0.3125510204081633</v>
      </c>
      <c r="I298" s="270"/>
      <c r="J298" s="7"/>
      <c r="K298" s="7"/>
      <c r="L298" s="7"/>
      <c r="M298" s="7"/>
    </row>
    <row r="299" spans="1:13" ht="45">
      <c r="A299" s="8" t="s">
        <v>17</v>
      </c>
      <c r="B299" s="157">
        <f t="shared" si="32"/>
        <v>2368.72</v>
      </c>
      <c r="C299" s="158">
        <v>2042</v>
      </c>
      <c r="D299" s="163">
        <v>1.16</v>
      </c>
      <c r="E299" s="55" t="s">
        <v>13</v>
      </c>
      <c r="F299" s="55">
        <v>2319</v>
      </c>
      <c r="G299" s="164">
        <f t="shared" si="31"/>
        <v>1.0214402759810262</v>
      </c>
      <c r="I299" s="270"/>
      <c r="J299" s="7"/>
      <c r="K299" s="7"/>
      <c r="L299" s="7"/>
      <c r="M299" s="7"/>
    </row>
    <row r="300" spans="1:13" ht="15.75">
      <c r="A300" s="107" t="s">
        <v>18</v>
      </c>
      <c r="B300" s="157">
        <f t="shared" si="32"/>
        <v>6411.88</v>
      </c>
      <c r="C300" s="158">
        <v>2042</v>
      </c>
      <c r="D300" s="161">
        <v>3.14</v>
      </c>
      <c r="E300" s="75" t="s">
        <v>4</v>
      </c>
      <c r="F300" s="75">
        <v>2863</v>
      </c>
      <c r="G300" s="165">
        <f t="shared" si="31"/>
        <v>2.2395668878798465</v>
      </c>
      <c r="I300" s="270"/>
      <c r="J300" s="7"/>
      <c r="K300" s="7"/>
      <c r="L300" s="7"/>
      <c r="M300" s="7"/>
    </row>
    <row r="301" spans="1:13" ht="15.75">
      <c r="A301" s="114" t="s">
        <v>19</v>
      </c>
      <c r="B301" s="157">
        <f t="shared" si="32"/>
        <v>1470.24</v>
      </c>
      <c r="C301" s="158">
        <v>2042</v>
      </c>
      <c r="D301" s="163">
        <v>0.72</v>
      </c>
      <c r="E301" s="55" t="s">
        <v>5</v>
      </c>
      <c r="F301" s="55">
        <v>80</v>
      </c>
      <c r="G301" s="164">
        <f t="shared" si="31"/>
        <v>18.378</v>
      </c>
      <c r="I301" s="270"/>
      <c r="J301" s="7"/>
      <c r="K301" s="7"/>
      <c r="L301" s="7"/>
      <c r="M301" s="7"/>
    </row>
    <row r="302" spans="1:13" ht="15.75">
      <c r="A302" s="8" t="s">
        <v>20</v>
      </c>
      <c r="B302" s="157">
        <f t="shared" si="32"/>
        <v>571.7600000000001</v>
      </c>
      <c r="C302" s="158">
        <v>2042</v>
      </c>
      <c r="D302" s="163">
        <v>0.28</v>
      </c>
      <c r="E302" s="55" t="s">
        <v>5</v>
      </c>
      <c r="F302" s="55">
        <v>80</v>
      </c>
      <c r="G302" s="164">
        <f t="shared" si="31"/>
        <v>7.147000000000001</v>
      </c>
      <c r="I302" s="270"/>
      <c r="J302" s="7"/>
      <c r="K302" s="7"/>
      <c r="L302" s="7"/>
      <c r="M302" s="7"/>
    </row>
    <row r="303" spans="1:13" ht="16.5" thickBot="1">
      <c r="A303" s="185" t="s">
        <v>29</v>
      </c>
      <c r="B303" s="186">
        <f>SUM(B296:B302)</f>
        <v>14824.920000000002</v>
      </c>
      <c r="C303" s="187"/>
      <c r="D303" s="188">
        <f>SUM(D296:D302)</f>
        <v>7.26</v>
      </c>
      <c r="E303" s="182"/>
      <c r="F303" s="182"/>
      <c r="G303" s="189"/>
      <c r="I303" s="271"/>
      <c r="J303" s="7"/>
      <c r="K303" s="7"/>
      <c r="L303" s="7"/>
      <c r="M303" s="7"/>
    </row>
    <row r="304" spans="1:13" ht="15.75">
      <c r="A304" s="171" t="s">
        <v>31</v>
      </c>
      <c r="B304" s="172">
        <f>C304*D304</f>
        <v>2797.5400000000004</v>
      </c>
      <c r="C304" s="158">
        <v>2042</v>
      </c>
      <c r="D304" s="173">
        <v>1.37</v>
      </c>
      <c r="E304" s="171" t="s">
        <v>5</v>
      </c>
      <c r="F304" s="171">
        <v>80</v>
      </c>
      <c r="G304" s="174">
        <f>B304/F304</f>
        <v>34.96925</v>
      </c>
      <c r="I304" s="7"/>
      <c r="J304" s="7"/>
      <c r="K304" s="7"/>
      <c r="L304" s="7"/>
      <c r="M304" s="7"/>
    </row>
    <row r="305" spans="1:13" ht="15.75">
      <c r="A305" s="175" t="s">
        <v>30</v>
      </c>
      <c r="B305" s="176">
        <f>C305*D305</f>
        <v>142.94000000000003</v>
      </c>
      <c r="C305" s="158">
        <v>2042</v>
      </c>
      <c r="D305" s="177">
        <v>0.07</v>
      </c>
      <c r="E305" s="55" t="s">
        <v>33</v>
      </c>
      <c r="F305" s="175">
        <v>230.85</v>
      </c>
      <c r="G305" s="178">
        <f>B305/F305</f>
        <v>0.6191899501841024</v>
      </c>
      <c r="I305" s="7"/>
      <c r="J305" s="7"/>
      <c r="K305" s="7"/>
      <c r="L305" s="7"/>
      <c r="M305" s="7"/>
    </row>
    <row r="306" spans="1:13" ht="15.75">
      <c r="A306" s="168" t="s">
        <v>32</v>
      </c>
      <c r="B306" s="157">
        <f>SUM(B303:B305)</f>
        <v>17765.4</v>
      </c>
      <c r="C306" s="179"/>
      <c r="D306" s="180">
        <f>SUM(D303:D305)</f>
        <v>8.7</v>
      </c>
      <c r="E306" s="119"/>
      <c r="F306" s="119"/>
      <c r="G306" s="168"/>
      <c r="I306" s="7"/>
      <c r="J306" s="7"/>
      <c r="K306" s="7"/>
      <c r="L306" s="7"/>
      <c r="M306" s="7"/>
    </row>
    <row r="307" spans="1:13" ht="15.75">
      <c r="A307" s="87"/>
      <c r="B307" s="87"/>
      <c r="C307" s="87"/>
      <c r="D307" s="87"/>
      <c r="E307" s="87"/>
      <c r="F307" s="87"/>
      <c r="G307" s="87"/>
      <c r="I307" s="7"/>
      <c r="J307" s="7"/>
      <c r="K307" s="7"/>
      <c r="L307" s="7"/>
      <c r="M307" s="7"/>
    </row>
    <row r="308" spans="1:13" ht="15.75">
      <c r="A308" s="272" t="s">
        <v>9</v>
      </c>
      <c r="B308" s="272"/>
      <c r="C308" s="272"/>
      <c r="D308" s="272"/>
      <c r="E308" s="272"/>
      <c r="F308" s="272"/>
      <c r="G308" s="272"/>
      <c r="I308" s="7"/>
      <c r="J308" s="7"/>
      <c r="K308" s="7"/>
      <c r="L308" s="7"/>
      <c r="M308" s="7"/>
    </row>
    <row r="309" spans="1:13" ht="17.25" customHeight="1">
      <c r="A309" s="272" t="s">
        <v>69</v>
      </c>
      <c r="B309" s="272"/>
      <c r="C309" s="272"/>
      <c r="D309" s="272"/>
      <c r="E309" s="272"/>
      <c r="F309" s="272"/>
      <c r="G309" s="272"/>
      <c r="I309" s="7"/>
      <c r="J309" s="7"/>
      <c r="K309" s="7"/>
      <c r="L309" s="7"/>
      <c r="M309" s="7"/>
    </row>
    <row r="310" spans="1:13" ht="47.25" customHeight="1">
      <c r="A310" s="273" t="s">
        <v>0</v>
      </c>
      <c r="B310" s="273" t="s">
        <v>24</v>
      </c>
      <c r="C310" s="275" t="s">
        <v>38</v>
      </c>
      <c r="D310" s="276"/>
      <c r="E310" s="275" t="s">
        <v>10</v>
      </c>
      <c r="F310" s="277"/>
      <c r="G310" s="276"/>
      <c r="I310" s="7"/>
      <c r="J310" s="7"/>
      <c r="K310" s="7"/>
      <c r="L310" s="7"/>
      <c r="M310" s="7"/>
    </row>
    <row r="311" spans="1:13" ht="75">
      <c r="A311" s="274"/>
      <c r="B311" s="274"/>
      <c r="C311" s="45" t="s">
        <v>40</v>
      </c>
      <c r="D311" s="45" t="s">
        <v>28</v>
      </c>
      <c r="E311" s="55" t="s">
        <v>8</v>
      </c>
      <c r="F311" s="99" t="s">
        <v>7</v>
      </c>
      <c r="G311" s="99" t="s">
        <v>23</v>
      </c>
      <c r="I311" s="7"/>
      <c r="J311" s="7"/>
      <c r="K311" s="7"/>
      <c r="L311" s="7"/>
      <c r="M311" s="7"/>
    </row>
    <row r="312" spans="1:13" ht="45">
      <c r="A312" s="55" t="s">
        <v>14</v>
      </c>
      <c r="B312" s="157">
        <f>D312*C312</f>
        <v>1537.8</v>
      </c>
      <c r="C312" s="158">
        <v>1281.5</v>
      </c>
      <c r="D312" s="159">
        <v>1.2</v>
      </c>
      <c r="E312" s="55" t="s">
        <v>13</v>
      </c>
      <c r="F312" s="55">
        <v>1450</v>
      </c>
      <c r="G312" s="160">
        <f aca="true" t="shared" si="33" ref="G312:G318">B312/F312</f>
        <v>1.060551724137931</v>
      </c>
      <c r="I312" s="269"/>
      <c r="J312" s="7"/>
      <c r="K312" s="7"/>
      <c r="L312" s="7"/>
      <c r="M312" s="7"/>
    </row>
    <row r="313" spans="1:13" ht="15.75">
      <c r="A313" s="107" t="s">
        <v>15</v>
      </c>
      <c r="B313" s="157">
        <f aca="true" t="shared" si="34" ref="B313:B318">D313*C313</f>
        <v>653.565</v>
      </c>
      <c r="C313" s="158">
        <v>1281.5</v>
      </c>
      <c r="D313" s="161">
        <v>0.51</v>
      </c>
      <c r="E313" s="75" t="s">
        <v>11</v>
      </c>
      <c r="F313" s="75">
        <v>1</v>
      </c>
      <c r="G313" s="162">
        <f t="shared" si="33"/>
        <v>653.565</v>
      </c>
      <c r="I313" s="270"/>
      <c r="J313" s="7"/>
      <c r="K313" s="7"/>
      <c r="L313" s="7"/>
      <c r="M313" s="7"/>
    </row>
    <row r="314" spans="1:13" ht="15.75">
      <c r="A314" s="8" t="s">
        <v>16</v>
      </c>
      <c r="B314" s="157">
        <f t="shared" si="34"/>
        <v>179.41000000000003</v>
      </c>
      <c r="C314" s="158">
        <v>1281.5</v>
      </c>
      <c r="D314" s="163">
        <v>0.14</v>
      </c>
      <c r="E314" s="55" t="s">
        <v>3</v>
      </c>
      <c r="F314" s="55">
        <v>870</v>
      </c>
      <c r="G314" s="164">
        <f t="shared" si="33"/>
        <v>0.20621839080459772</v>
      </c>
      <c r="I314" s="270"/>
      <c r="J314" s="7"/>
      <c r="K314" s="7"/>
      <c r="L314" s="7"/>
      <c r="M314" s="7"/>
    </row>
    <row r="315" spans="1:13" ht="45">
      <c r="A315" s="8" t="s">
        <v>17</v>
      </c>
      <c r="B315" s="157">
        <f t="shared" si="34"/>
        <v>1409.65</v>
      </c>
      <c r="C315" s="158">
        <v>1281.5</v>
      </c>
      <c r="D315" s="163">
        <v>1.1</v>
      </c>
      <c r="E315" s="55" t="s">
        <v>13</v>
      </c>
      <c r="F315" s="55">
        <v>1450</v>
      </c>
      <c r="G315" s="164">
        <f t="shared" si="33"/>
        <v>0.9721724137931035</v>
      </c>
      <c r="I315" s="270"/>
      <c r="J315" s="7"/>
      <c r="K315" s="7"/>
      <c r="L315" s="7"/>
      <c r="M315" s="7"/>
    </row>
    <row r="316" spans="1:13" ht="15.75">
      <c r="A316" s="107" t="s">
        <v>18</v>
      </c>
      <c r="B316" s="157">
        <f t="shared" si="34"/>
        <v>3780.425</v>
      </c>
      <c r="C316" s="158">
        <v>1281.5</v>
      </c>
      <c r="D316" s="161">
        <v>2.95</v>
      </c>
      <c r="E316" s="75" t="s">
        <v>4</v>
      </c>
      <c r="F316" s="75">
        <v>864</v>
      </c>
      <c r="G316" s="165">
        <f t="shared" si="33"/>
        <v>4.375491898148148</v>
      </c>
      <c r="I316" s="270"/>
      <c r="J316" s="7"/>
      <c r="K316" s="7"/>
      <c r="L316" s="7"/>
      <c r="M316" s="7"/>
    </row>
    <row r="317" spans="1:13" ht="15.75">
      <c r="A317" s="114" t="s">
        <v>19</v>
      </c>
      <c r="B317" s="157">
        <f t="shared" si="34"/>
        <v>871.4200000000001</v>
      </c>
      <c r="C317" s="158">
        <v>1281.5</v>
      </c>
      <c r="D317" s="163">
        <v>0.68</v>
      </c>
      <c r="E317" s="55" t="s">
        <v>5</v>
      </c>
      <c r="F317" s="55">
        <v>43</v>
      </c>
      <c r="G317" s="164">
        <f t="shared" si="33"/>
        <v>20.26558139534884</v>
      </c>
      <c r="I317" s="270"/>
      <c r="J317" s="7"/>
      <c r="K317" s="7"/>
      <c r="L317" s="7"/>
      <c r="M317" s="7"/>
    </row>
    <row r="318" spans="1:13" ht="15.75">
      <c r="A318" s="8" t="s">
        <v>20</v>
      </c>
      <c r="B318" s="157">
        <f t="shared" si="34"/>
        <v>333.19</v>
      </c>
      <c r="C318" s="158">
        <v>1281.5</v>
      </c>
      <c r="D318" s="163">
        <v>0.26</v>
      </c>
      <c r="E318" s="55" t="s">
        <v>5</v>
      </c>
      <c r="F318" s="55">
        <v>43</v>
      </c>
      <c r="G318" s="164">
        <f t="shared" si="33"/>
        <v>7.748604651162791</v>
      </c>
      <c r="I318" s="270"/>
      <c r="J318" s="7"/>
      <c r="K318" s="7"/>
      <c r="L318" s="7"/>
      <c r="M318" s="7"/>
    </row>
    <row r="319" spans="1:13" ht="16.5" thickBot="1">
      <c r="A319" s="185" t="s">
        <v>29</v>
      </c>
      <c r="B319" s="186">
        <f>SUM(B312:B318)</f>
        <v>8765.460000000001</v>
      </c>
      <c r="C319" s="187"/>
      <c r="D319" s="195">
        <f>SUM(D312:D318)</f>
        <v>6.84</v>
      </c>
      <c r="E319" s="182"/>
      <c r="F319" s="182"/>
      <c r="G319" s="189"/>
      <c r="I319" s="271"/>
      <c r="J319" s="7"/>
      <c r="K319" s="7"/>
      <c r="L319" s="7"/>
      <c r="M319" s="7"/>
    </row>
    <row r="320" spans="1:13" ht="15.75">
      <c r="A320" s="171" t="s">
        <v>31</v>
      </c>
      <c r="B320" s="172">
        <f>C320*D320</f>
        <v>1755.6550000000002</v>
      </c>
      <c r="C320" s="158">
        <v>1281.5</v>
      </c>
      <c r="D320" s="173">
        <v>1.37</v>
      </c>
      <c r="E320" s="171" t="s">
        <v>5</v>
      </c>
      <c r="F320" s="171">
        <v>43</v>
      </c>
      <c r="G320" s="174">
        <f>B320/F320</f>
        <v>40.82918604651163</v>
      </c>
      <c r="I320" s="7"/>
      <c r="J320" s="7"/>
      <c r="K320" s="7"/>
      <c r="L320" s="7"/>
      <c r="M320" s="7"/>
    </row>
    <row r="321" spans="1:13" ht="15.75">
      <c r="A321" s="175" t="s">
        <v>30</v>
      </c>
      <c r="B321" s="176">
        <f>C321*D321</f>
        <v>89.70500000000001</v>
      </c>
      <c r="C321" s="158">
        <v>1281.5</v>
      </c>
      <c r="D321" s="177">
        <v>0.07</v>
      </c>
      <c r="E321" s="55" t="s">
        <v>33</v>
      </c>
      <c r="F321" s="175">
        <v>159.03</v>
      </c>
      <c r="G321" s="178">
        <f>B321/F321</f>
        <v>0.5640759605105956</v>
      </c>
      <c r="I321" s="7"/>
      <c r="J321" s="7"/>
      <c r="K321" s="7"/>
      <c r="L321" s="7"/>
      <c r="M321" s="7"/>
    </row>
    <row r="322" spans="1:13" ht="15.75">
      <c r="A322" s="168" t="s">
        <v>32</v>
      </c>
      <c r="B322" s="157">
        <f>SUM(B319:B321)</f>
        <v>10610.820000000002</v>
      </c>
      <c r="C322" s="179"/>
      <c r="D322" s="180">
        <f>SUM(D319:D321)</f>
        <v>8.280000000000001</v>
      </c>
      <c r="E322" s="119"/>
      <c r="F322" s="119"/>
      <c r="G322" s="168"/>
      <c r="I322" s="7"/>
      <c r="J322" s="7"/>
      <c r="K322" s="7"/>
      <c r="L322" s="7"/>
      <c r="M322" s="7"/>
    </row>
    <row r="323" spans="1:13" ht="15.75">
      <c r="A323" s="87"/>
      <c r="B323" s="87"/>
      <c r="C323" s="87"/>
      <c r="D323" s="87"/>
      <c r="E323" s="87"/>
      <c r="F323" s="87"/>
      <c r="G323" s="87"/>
      <c r="I323" s="7"/>
      <c r="J323" s="7"/>
      <c r="K323" s="7"/>
      <c r="L323" s="7"/>
      <c r="M323" s="7"/>
    </row>
    <row r="324" spans="1:13" ht="15.75">
      <c r="A324" s="272" t="s">
        <v>9</v>
      </c>
      <c r="B324" s="272"/>
      <c r="C324" s="272"/>
      <c r="D324" s="272"/>
      <c r="E324" s="272"/>
      <c r="F324" s="272"/>
      <c r="G324" s="272"/>
      <c r="I324" s="7"/>
      <c r="J324" s="7"/>
      <c r="K324" s="7"/>
      <c r="L324" s="7"/>
      <c r="M324" s="7"/>
    </row>
    <row r="325" spans="1:13" ht="15.75">
      <c r="A325" s="272" t="s">
        <v>70</v>
      </c>
      <c r="B325" s="272"/>
      <c r="C325" s="272"/>
      <c r="D325" s="272"/>
      <c r="E325" s="272"/>
      <c r="F325" s="272"/>
      <c r="G325" s="272"/>
      <c r="I325" s="7"/>
      <c r="J325" s="7"/>
      <c r="K325" s="7"/>
      <c r="L325" s="7"/>
      <c r="M325" s="7"/>
    </row>
    <row r="326" spans="1:13" ht="51" customHeight="1">
      <c r="A326" s="273" t="s">
        <v>0</v>
      </c>
      <c r="B326" s="273" t="s">
        <v>24</v>
      </c>
      <c r="C326" s="275" t="s">
        <v>38</v>
      </c>
      <c r="D326" s="276"/>
      <c r="E326" s="275" t="s">
        <v>10</v>
      </c>
      <c r="F326" s="277"/>
      <c r="G326" s="276"/>
      <c r="I326" s="7"/>
      <c r="J326" s="7"/>
      <c r="K326" s="7"/>
      <c r="L326" s="7"/>
      <c r="M326" s="7"/>
    </row>
    <row r="327" spans="1:13" ht="75">
      <c r="A327" s="274"/>
      <c r="B327" s="274"/>
      <c r="C327" s="45" t="s">
        <v>41</v>
      </c>
      <c r="D327" s="45" t="s">
        <v>42</v>
      </c>
      <c r="E327" s="55" t="s">
        <v>8</v>
      </c>
      <c r="F327" s="99" t="s">
        <v>7</v>
      </c>
      <c r="G327" s="99" t="s">
        <v>23</v>
      </c>
      <c r="I327" s="7"/>
      <c r="J327" s="7"/>
      <c r="K327" s="7"/>
      <c r="L327" s="7"/>
      <c r="M327" s="7"/>
    </row>
    <row r="328" spans="1:13" ht="45">
      <c r="A328" s="55" t="s">
        <v>14</v>
      </c>
      <c r="B328" s="157">
        <f>D328*C328</f>
        <v>1544.3980000000001</v>
      </c>
      <c r="C328" s="158">
        <v>1265.9</v>
      </c>
      <c r="D328" s="159">
        <v>1.22</v>
      </c>
      <c r="E328" s="55" t="s">
        <v>13</v>
      </c>
      <c r="F328" s="55">
        <v>1552</v>
      </c>
      <c r="G328" s="160">
        <f aca="true" t="shared" si="35" ref="G328:G334">B328/F328</f>
        <v>0.9951018041237114</v>
      </c>
      <c r="I328" s="269"/>
      <c r="J328" s="7"/>
      <c r="K328" s="7"/>
      <c r="L328" s="7"/>
      <c r="M328" s="7"/>
    </row>
    <row r="329" spans="1:13" ht="15.75">
      <c r="A329" s="107" t="s">
        <v>15</v>
      </c>
      <c r="B329" s="157">
        <f aca="true" t="shared" si="36" ref="B329:B334">D329*C329</f>
        <v>658.268</v>
      </c>
      <c r="C329" s="158">
        <v>1265.9</v>
      </c>
      <c r="D329" s="161">
        <v>0.52</v>
      </c>
      <c r="E329" s="75" t="s">
        <v>11</v>
      </c>
      <c r="F329" s="75">
        <v>1</v>
      </c>
      <c r="G329" s="162">
        <f t="shared" si="35"/>
        <v>658.268</v>
      </c>
      <c r="I329" s="270"/>
      <c r="J329" s="7"/>
      <c r="K329" s="7"/>
      <c r="L329" s="7"/>
      <c r="M329" s="7"/>
    </row>
    <row r="330" spans="1:13" ht="15.75">
      <c r="A330" s="8" t="s">
        <v>16</v>
      </c>
      <c r="B330" s="157">
        <f t="shared" si="36"/>
        <v>189.88500000000002</v>
      </c>
      <c r="C330" s="158">
        <v>1265.9</v>
      </c>
      <c r="D330" s="163">
        <v>0.15</v>
      </c>
      <c r="E330" s="55" t="s">
        <v>3</v>
      </c>
      <c r="F330" s="55">
        <v>870</v>
      </c>
      <c r="G330" s="164">
        <f t="shared" si="35"/>
        <v>0.2182586206896552</v>
      </c>
      <c r="I330" s="270"/>
      <c r="J330" s="7"/>
      <c r="K330" s="7"/>
      <c r="L330" s="7"/>
      <c r="M330" s="7"/>
    </row>
    <row r="331" spans="1:13" ht="45">
      <c r="A331" s="8" t="s">
        <v>17</v>
      </c>
      <c r="B331" s="157">
        <f t="shared" si="36"/>
        <v>1417.8080000000002</v>
      </c>
      <c r="C331" s="158">
        <v>1265.9</v>
      </c>
      <c r="D331" s="163">
        <v>1.12</v>
      </c>
      <c r="E331" s="55" t="s">
        <v>13</v>
      </c>
      <c r="F331" s="55">
        <v>1552</v>
      </c>
      <c r="G331" s="164">
        <f t="shared" si="35"/>
        <v>0.9135360824742269</v>
      </c>
      <c r="I331" s="270"/>
      <c r="J331" s="7"/>
      <c r="K331" s="7"/>
      <c r="L331" s="7"/>
      <c r="M331" s="7"/>
    </row>
    <row r="332" spans="1:13" ht="15.75">
      <c r="A332" s="107" t="s">
        <v>18</v>
      </c>
      <c r="B332" s="157">
        <f t="shared" si="36"/>
        <v>3835.677</v>
      </c>
      <c r="C332" s="158">
        <v>1265.9</v>
      </c>
      <c r="D332" s="161">
        <v>3.03</v>
      </c>
      <c r="E332" s="75" t="s">
        <v>4</v>
      </c>
      <c r="F332" s="75">
        <v>1730</v>
      </c>
      <c r="G332" s="165">
        <f t="shared" si="35"/>
        <v>2.2171543352601155</v>
      </c>
      <c r="I332" s="270"/>
      <c r="J332" s="7"/>
      <c r="K332" s="7"/>
      <c r="L332" s="7"/>
      <c r="M332" s="7"/>
    </row>
    <row r="333" spans="1:13" ht="15.75">
      <c r="A333" s="114" t="s">
        <v>19</v>
      </c>
      <c r="B333" s="157">
        <f t="shared" si="36"/>
        <v>886.13</v>
      </c>
      <c r="C333" s="158">
        <v>1265.9</v>
      </c>
      <c r="D333" s="163">
        <v>0.7</v>
      </c>
      <c r="E333" s="55" t="s">
        <v>5</v>
      </c>
      <c r="F333" s="55">
        <v>43</v>
      </c>
      <c r="G333" s="164">
        <f t="shared" si="35"/>
        <v>20.607674418604653</v>
      </c>
      <c r="I333" s="270"/>
      <c r="J333" s="7"/>
      <c r="K333" s="7"/>
      <c r="L333" s="7"/>
      <c r="M333" s="7"/>
    </row>
    <row r="334" spans="1:13" ht="15.75">
      <c r="A334" s="8" t="s">
        <v>20</v>
      </c>
      <c r="B334" s="157">
        <f t="shared" si="36"/>
        <v>341.79300000000006</v>
      </c>
      <c r="C334" s="158">
        <v>1265.9</v>
      </c>
      <c r="D334" s="163">
        <v>0.27</v>
      </c>
      <c r="E334" s="55" t="s">
        <v>5</v>
      </c>
      <c r="F334" s="55">
        <v>43</v>
      </c>
      <c r="G334" s="164">
        <f t="shared" si="35"/>
        <v>7.948674418604653</v>
      </c>
      <c r="I334" s="270"/>
      <c r="J334" s="7"/>
      <c r="K334" s="7"/>
      <c r="L334" s="7"/>
      <c r="M334" s="7"/>
    </row>
    <row r="335" spans="1:13" ht="15.75">
      <c r="A335" s="168" t="s">
        <v>29</v>
      </c>
      <c r="B335" s="157">
        <f>SUM(B328:B334)</f>
        <v>8873.958999999999</v>
      </c>
      <c r="C335" s="169"/>
      <c r="D335" s="170">
        <f>SUM(D328:D334)</f>
        <v>7.01</v>
      </c>
      <c r="E335" s="119"/>
      <c r="F335" s="119"/>
      <c r="G335" s="168"/>
      <c r="I335" s="271"/>
      <c r="J335" s="7"/>
      <c r="K335" s="7"/>
      <c r="L335" s="7"/>
      <c r="M335" s="7"/>
    </row>
    <row r="336" spans="1:13" ht="15.75">
      <c r="A336" s="171" t="s">
        <v>31</v>
      </c>
      <c r="B336" s="172">
        <f>C336*D336</f>
        <v>1734.2830000000004</v>
      </c>
      <c r="C336" s="158">
        <v>1265.9</v>
      </c>
      <c r="D336" s="173">
        <v>1.37</v>
      </c>
      <c r="E336" s="171" t="s">
        <v>5</v>
      </c>
      <c r="F336" s="171">
        <v>43</v>
      </c>
      <c r="G336" s="174">
        <f>B336/F336</f>
        <v>40.33216279069768</v>
      </c>
      <c r="I336" s="7"/>
      <c r="J336" s="7"/>
      <c r="K336" s="7"/>
      <c r="L336" s="7"/>
      <c r="M336" s="7"/>
    </row>
    <row r="337" spans="1:13" ht="15.75">
      <c r="A337" s="175" t="s">
        <v>30</v>
      </c>
      <c r="B337" s="176">
        <f>C337*D337</f>
        <v>88.61300000000001</v>
      </c>
      <c r="C337" s="158">
        <v>1265.9</v>
      </c>
      <c r="D337" s="177">
        <v>0.07</v>
      </c>
      <c r="E337" s="55" t="s">
        <v>33</v>
      </c>
      <c r="F337" s="175">
        <v>164.16</v>
      </c>
      <c r="G337" s="178">
        <f>B337/F337</f>
        <v>0.5397965399610137</v>
      </c>
      <c r="I337" s="7"/>
      <c r="J337" s="7"/>
      <c r="K337" s="7"/>
      <c r="L337" s="7"/>
      <c r="M337" s="7"/>
    </row>
    <row r="338" spans="1:13" ht="15.75">
      <c r="A338" s="168" t="s">
        <v>32</v>
      </c>
      <c r="B338" s="157">
        <f>SUM(B335:B337)</f>
        <v>10696.854999999998</v>
      </c>
      <c r="C338" s="179"/>
      <c r="D338" s="180">
        <f>SUM(D335:D337)</f>
        <v>8.45</v>
      </c>
      <c r="E338" s="119"/>
      <c r="F338" s="119"/>
      <c r="G338" s="168"/>
      <c r="I338" s="7"/>
      <c r="J338" s="7"/>
      <c r="K338" s="7"/>
      <c r="L338" s="7"/>
      <c r="M338" s="7"/>
    </row>
    <row r="339" spans="1:13" ht="15.75">
      <c r="A339" s="87"/>
      <c r="B339" s="87"/>
      <c r="C339" s="87"/>
      <c r="D339" s="87"/>
      <c r="E339" s="87"/>
      <c r="F339" s="87"/>
      <c r="G339" s="87"/>
      <c r="I339" s="7"/>
      <c r="J339" s="7"/>
      <c r="K339" s="7"/>
      <c r="L339" s="7"/>
      <c r="M339" s="7"/>
    </row>
    <row r="340" spans="1:13" ht="15.75">
      <c r="A340" s="272" t="s">
        <v>9</v>
      </c>
      <c r="B340" s="272"/>
      <c r="C340" s="272"/>
      <c r="D340" s="272"/>
      <c r="E340" s="272"/>
      <c r="F340" s="272"/>
      <c r="G340" s="272"/>
      <c r="I340" s="7"/>
      <c r="J340" s="7"/>
      <c r="K340" s="7"/>
      <c r="L340" s="7"/>
      <c r="M340" s="7"/>
    </row>
    <row r="341" spans="1:13" ht="15.75">
      <c r="A341" s="272" t="s">
        <v>71</v>
      </c>
      <c r="B341" s="272"/>
      <c r="C341" s="272"/>
      <c r="D341" s="272"/>
      <c r="E341" s="272"/>
      <c r="F341" s="272"/>
      <c r="G341" s="272"/>
      <c r="I341" s="7"/>
      <c r="J341" s="7"/>
      <c r="K341" s="7"/>
      <c r="L341" s="7"/>
      <c r="M341" s="7"/>
    </row>
    <row r="342" spans="1:13" ht="42" customHeight="1">
      <c r="A342" s="273" t="s">
        <v>0</v>
      </c>
      <c r="B342" s="273" t="s">
        <v>24</v>
      </c>
      <c r="C342" s="275" t="s">
        <v>43</v>
      </c>
      <c r="D342" s="276"/>
      <c r="E342" s="275" t="s">
        <v>10</v>
      </c>
      <c r="F342" s="277"/>
      <c r="G342" s="276"/>
      <c r="I342" s="7"/>
      <c r="J342" s="7"/>
      <c r="K342" s="7"/>
      <c r="L342" s="7"/>
      <c r="M342" s="7"/>
    </row>
    <row r="343" spans="1:13" ht="75">
      <c r="A343" s="274"/>
      <c r="B343" s="274"/>
      <c r="C343" s="45" t="s">
        <v>41</v>
      </c>
      <c r="D343" s="45" t="s">
        <v>42</v>
      </c>
      <c r="E343" s="55" t="s">
        <v>8</v>
      </c>
      <c r="F343" s="99" t="s">
        <v>7</v>
      </c>
      <c r="G343" s="99" t="s">
        <v>23</v>
      </c>
      <c r="I343" s="7"/>
      <c r="J343" s="7"/>
      <c r="K343" s="7"/>
      <c r="L343" s="7"/>
      <c r="M343" s="7"/>
    </row>
    <row r="344" spans="1:13" ht="45">
      <c r="A344" s="55" t="s">
        <v>14</v>
      </c>
      <c r="B344" s="157">
        <f>D344*C344</f>
        <v>4404.972</v>
      </c>
      <c r="C344" s="158">
        <v>3337.1</v>
      </c>
      <c r="D344" s="159">
        <v>1.32</v>
      </c>
      <c r="E344" s="55" t="s">
        <v>13</v>
      </c>
      <c r="F344" s="55">
        <v>3788</v>
      </c>
      <c r="G344" s="160">
        <f aca="true" t="shared" si="37" ref="G344:G350">B344/F344</f>
        <v>1.1628753959873284</v>
      </c>
      <c r="I344" s="269"/>
      <c r="J344" s="7"/>
      <c r="K344" s="7"/>
      <c r="L344" s="7"/>
      <c r="M344" s="7"/>
    </row>
    <row r="345" spans="1:13" ht="15.75">
      <c r="A345" s="107" t="s">
        <v>15</v>
      </c>
      <c r="B345" s="157">
        <f aca="true" t="shared" si="38" ref="B345:B350">D345*C345</f>
        <v>1935.5179999999998</v>
      </c>
      <c r="C345" s="158">
        <v>3337.1</v>
      </c>
      <c r="D345" s="161">
        <v>0.58</v>
      </c>
      <c r="E345" s="75" t="s">
        <v>11</v>
      </c>
      <c r="F345" s="75">
        <v>1</v>
      </c>
      <c r="G345" s="162">
        <f t="shared" si="37"/>
        <v>1935.5179999999998</v>
      </c>
      <c r="I345" s="270"/>
      <c r="J345" s="7"/>
      <c r="K345" s="7"/>
      <c r="L345" s="7"/>
      <c r="M345" s="7"/>
    </row>
    <row r="346" spans="1:13" ht="15.75">
      <c r="A346" s="8" t="s">
        <v>16</v>
      </c>
      <c r="B346" s="157">
        <f t="shared" si="38"/>
        <v>533.936</v>
      </c>
      <c r="C346" s="158">
        <v>3337.1</v>
      </c>
      <c r="D346" s="163">
        <v>0.16</v>
      </c>
      <c r="E346" s="55" t="s">
        <v>3</v>
      </c>
      <c r="F346" s="55">
        <v>1440</v>
      </c>
      <c r="G346" s="164">
        <f t="shared" si="37"/>
        <v>0.3707888888888889</v>
      </c>
      <c r="I346" s="270"/>
      <c r="J346" s="7"/>
      <c r="K346" s="7"/>
      <c r="L346" s="7"/>
      <c r="M346" s="7"/>
    </row>
    <row r="347" spans="1:13" ht="45">
      <c r="A347" s="8" t="s">
        <v>17</v>
      </c>
      <c r="B347" s="157">
        <f t="shared" si="38"/>
        <v>4204.746</v>
      </c>
      <c r="C347" s="158">
        <v>3337.1</v>
      </c>
      <c r="D347" s="163">
        <v>1.26</v>
      </c>
      <c r="E347" s="55" t="s">
        <v>13</v>
      </c>
      <c r="F347" s="55">
        <v>3788</v>
      </c>
      <c r="G347" s="164">
        <f t="shared" si="37"/>
        <v>1.1100174234424498</v>
      </c>
      <c r="I347" s="270"/>
      <c r="J347" s="7"/>
      <c r="K347" s="7"/>
      <c r="L347" s="7"/>
      <c r="M347" s="7"/>
    </row>
    <row r="348" spans="1:13" ht="15.75">
      <c r="A348" s="107" t="s">
        <v>18</v>
      </c>
      <c r="B348" s="157">
        <f t="shared" si="38"/>
        <v>11346.14</v>
      </c>
      <c r="C348" s="158">
        <v>3337.1</v>
      </c>
      <c r="D348" s="161">
        <v>3.4</v>
      </c>
      <c r="E348" s="75" t="s">
        <v>4</v>
      </c>
      <c r="F348" s="75">
        <v>2760</v>
      </c>
      <c r="G348" s="165">
        <f t="shared" si="37"/>
        <v>4.1109202898550725</v>
      </c>
      <c r="I348" s="270"/>
      <c r="J348" s="7"/>
      <c r="K348" s="7"/>
      <c r="L348" s="7"/>
      <c r="M348" s="7"/>
    </row>
    <row r="349" spans="1:13" ht="15.75">
      <c r="A349" s="114" t="s">
        <v>19</v>
      </c>
      <c r="B349" s="157">
        <f t="shared" si="38"/>
        <v>2602.938</v>
      </c>
      <c r="C349" s="158">
        <v>3337.1</v>
      </c>
      <c r="D349" s="163">
        <v>0.78</v>
      </c>
      <c r="E349" s="55" t="s">
        <v>5</v>
      </c>
      <c r="F349" s="55">
        <v>165</v>
      </c>
      <c r="G349" s="164">
        <f t="shared" si="37"/>
        <v>15.775381818181819</v>
      </c>
      <c r="I349" s="270"/>
      <c r="J349" s="7"/>
      <c r="K349" s="7"/>
      <c r="L349" s="7"/>
      <c r="M349" s="7"/>
    </row>
    <row r="350" spans="1:13" ht="15.75">
      <c r="A350" s="8" t="s">
        <v>20</v>
      </c>
      <c r="B350" s="157">
        <f t="shared" si="38"/>
        <v>1001.1299999999999</v>
      </c>
      <c r="C350" s="158">
        <v>3337.1</v>
      </c>
      <c r="D350" s="163">
        <v>0.3</v>
      </c>
      <c r="E350" s="55" t="s">
        <v>5</v>
      </c>
      <c r="F350" s="55">
        <v>165</v>
      </c>
      <c r="G350" s="164">
        <f t="shared" si="37"/>
        <v>6.067454545454544</v>
      </c>
      <c r="I350" s="270"/>
      <c r="J350" s="7"/>
      <c r="K350" s="7"/>
      <c r="L350" s="7"/>
      <c r="M350" s="7"/>
    </row>
    <row r="351" spans="1:13" ht="16.5" thickBot="1">
      <c r="A351" s="185" t="s">
        <v>29</v>
      </c>
      <c r="B351" s="186">
        <f>SUM(B344:B350)</f>
        <v>26029.38</v>
      </c>
      <c r="C351" s="187"/>
      <c r="D351" s="188">
        <f>SUM(D344:D350)</f>
        <v>7.800000000000001</v>
      </c>
      <c r="E351" s="182"/>
      <c r="F351" s="182"/>
      <c r="G351" s="189"/>
      <c r="I351" s="271"/>
      <c r="J351" s="7"/>
      <c r="K351" s="7"/>
      <c r="L351" s="7"/>
      <c r="M351" s="7"/>
    </row>
    <row r="352" spans="1:13" ht="15.75">
      <c r="A352" s="171" t="s">
        <v>31</v>
      </c>
      <c r="B352" s="172">
        <f>C352*D352</f>
        <v>4571.827</v>
      </c>
      <c r="C352" s="158">
        <v>3337.1</v>
      </c>
      <c r="D352" s="173">
        <v>1.37</v>
      </c>
      <c r="E352" s="171" t="s">
        <v>5</v>
      </c>
      <c r="F352" s="171">
        <v>165</v>
      </c>
      <c r="G352" s="174">
        <f>B352/F352</f>
        <v>27.708042424242425</v>
      </c>
      <c r="I352" s="7"/>
      <c r="J352" s="7"/>
      <c r="K352" s="7"/>
      <c r="L352" s="7"/>
      <c r="M352" s="7"/>
    </row>
    <row r="353" spans="1:13" ht="15.75">
      <c r="A353" s="175" t="s">
        <v>30</v>
      </c>
      <c r="B353" s="176">
        <f>C353*D353</f>
        <v>233.597</v>
      </c>
      <c r="C353" s="158">
        <v>3337.1</v>
      </c>
      <c r="D353" s="177">
        <v>0.07</v>
      </c>
      <c r="E353" s="55" t="s">
        <v>33</v>
      </c>
      <c r="F353" s="175">
        <v>343.71</v>
      </c>
      <c r="G353" s="178">
        <f>B353/F353</f>
        <v>0.679633993773821</v>
      </c>
      <c r="I353" s="7"/>
      <c r="J353" s="7"/>
      <c r="K353" s="7"/>
      <c r="L353" s="7"/>
      <c r="M353" s="7"/>
    </row>
    <row r="354" spans="1:13" ht="15.75">
      <c r="A354" s="168" t="s">
        <v>32</v>
      </c>
      <c r="B354" s="157">
        <f>SUM(B351:B353)</f>
        <v>30834.804000000004</v>
      </c>
      <c r="C354" s="179"/>
      <c r="D354" s="180">
        <f>SUM(D351:D353)</f>
        <v>9.240000000000002</v>
      </c>
      <c r="E354" s="119"/>
      <c r="F354" s="119"/>
      <c r="G354" s="168"/>
      <c r="I354" s="7"/>
      <c r="J354" s="7"/>
      <c r="K354" s="7"/>
      <c r="L354" s="7"/>
      <c r="M354" s="7"/>
    </row>
    <row r="355" spans="1:13" ht="15.75">
      <c r="A355" s="87"/>
      <c r="B355" s="87"/>
      <c r="C355" s="87"/>
      <c r="D355" s="87"/>
      <c r="E355" s="87"/>
      <c r="F355" s="87"/>
      <c r="G355" s="87"/>
      <c r="I355" s="7"/>
      <c r="J355" s="7"/>
      <c r="K355" s="7"/>
      <c r="L355" s="7"/>
      <c r="M355" s="7"/>
    </row>
    <row r="356" spans="1:13" ht="15.75">
      <c r="A356" s="272" t="s">
        <v>9</v>
      </c>
      <c r="B356" s="272"/>
      <c r="C356" s="272"/>
      <c r="D356" s="272"/>
      <c r="E356" s="272"/>
      <c r="F356" s="272"/>
      <c r="G356" s="272"/>
      <c r="I356" s="7"/>
      <c r="J356" s="7"/>
      <c r="K356" s="7"/>
      <c r="L356" s="7"/>
      <c r="M356" s="7"/>
    </row>
    <row r="357" spans="1:13" ht="15.75">
      <c r="A357" s="272" t="s">
        <v>72</v>
      </c>
      <c r="B357" s="272"/>
      <c r="C357" s="272"/>
      <c r="D357" s="272"/>
      <c r="E357" s="272"/>
      <c r="F357" s="272"/>
      <c r="G357" s="272"/>
      <c r="I357" s="7"/>
      <c r="J357" s="7"/>
      <c r="K357" s="7"/>
      <c r="L357" s="7"/>
      <c r="M357" s="7"/>
    </row>
    <row r="358" spans="1:13" ht="48" customHeight="1">
      <c r="A358" s="273" t="s">
        <v>0</v>
      </c>
      <c r="B358" s="273" t="s">
        <v>24</v>
      </c>
      <c r="C358" s="275" t="s">
        <v>38</v>
      </c>
      <c r="D358" s="276"/>
      <c r="E358" s="275" t="s">
        <v>10</v>
      </c>
      <c r="F358" s="277"/>
      <c r="G358" s="276"/>
      <c r="I358" s="7"/>
      <c r="J358" s="7"/>
      <c r="K358" s="7"/>
      <c r="L358" s="7"/>
      <c r="M358" s="7"/>
    </row>
    <row r="359" spans="1:13" ht="75">
      <c r="A359" s="274"/>
      <c r="B359" s="274"/>
      <c r="C359" s="45" t="s">
        <v>40</v>
      </c>
      <c r="D359" s="45" t="s">
        <v>42</v>
      </c>
      <c r="E359" s="55" t="s">
        <v>8</v>
      </c>
      <c r="F359" s="99" t="s">
        <v>7</v>
      </c>
      <c r="G359" s="99" t="s">
        <v>23</v>
      </c>
      <c r="I359" s="7"/>
      <c r="J359" s="7"/>
      <c r="K359" s="7"/>
      <c r="L359" s="7"/>
      <c r="M359" s="7"/>
    </row>
    <row r="360" spans="1:13" ht="45">
      <c r="A360" s="55" t="s">
        <v>14</v>
      </c>
      <c r="B360" s="157">
        <f>D360*C360</f>
        <v>1613.0396999999998</v>
      </c>
      <c r="C360" s="158">
        <v>1270.11</v>
      </c>
      <c r="D360" s="159">
        <v>1.27</v>
      </c>
      <c r="E360" s="55" t="s">
        <v>13</v>
      </c>
      <c r="F360" s="55">
        <v>1396</v>
      </c>
      <c r="G360" s="160">
        <f aca="true" t="shared" si="39" ref="G360:G366">B360/F360</f>
        <v>1.155472564469914</v>
      </c>
      <c r="I360" s="269"/>
      <c r="J360" s="7"/>
      <c r="K360" s="7"/>
      <c r="L360" s="7"/>
      <c r="M360" s="7"/>
    </row>
    <row r="361" spans="1:13" ht="15.75">
      <c r="A361" s="107" t="s">
        <v>15</v>
      </c>
      <c r="B361" s="157">
        <f aca="true" t="shared" si="40" ref="B361:B366">D361*C361</f>
        <v>685.8593999999999</v>
      </c>
      <c r="C361" s="158">
        <v>1270.11</v>
      </c>
      <c r="D361" s="161">
        <v>0.54</v>
      </c>
      <c r="E361" s="75" t="s">
        <v>11</v>
      </c>
      <c r="F361" s="75">
        <v>1</v>
      </c>
      <c r="G361" s="162">
        <f t="shared" si="39"/>
        <v>685.8593999999999</v>
      </c>
      <c r="I361" s="270"/>
      <c r="J361" s="7"/>
      <c r="K361" s="7"/>
      <c r="L361" s="7"/>
      <c r="M361" s="7"/>
    </row>
    <row r="362" spans="1:13" ht="15.75">
      <c r="A362" s="8" t="s">
        <v>16</v>
      </c>
      <c r="B362" s="157">
        <f t="shared" si="40"/>
        <v>190.51649999999998</v>
      </c>
      <c r="C362" s="158">
        <v>1270.11</v>
      </c>
      <c r="D362" s="163">
        <v>0.15</v>
      </c>
      <c r="E362" s="55" t="s">
        <v>3</v>
      </c>
      <c r="F362" s="55">
        <v>600</v>
      </c>
      <c r="G362" s="164">
        <f t="shared" si="39"/>
        <v>0.31752749999999996</v>
      </c>
      <c r="I362" s="270"/>
      <c r="J362" s="7"/>
      <c r="K362" s="7"/>
      <c r="L362" s="7"/>
      <c r="M362" s="7"/>
    </row>
    <row r="363" spans="1:13" ht="45">
      <c r="A363" s="8" t="s">
        <v>17</v>
      </c>
      <c r="B363" s="157">
        <f t="shared" si="40"/>
        <v>1486.0286999999998</v>
      </c>
      <c r="C363" s="158">
        <v>1270.11</v>
      </c>
      <c r="D363" s="163">
        <v>1.17</v>
      </c>
      <c r="E363" s="55" t="s">
        <v>13</v>
      </c>
      <c r="F363" s="55">
        <v>1396</v>
      </c>
      <c r="G363" s="164">
        <f t="shared" si="39"/>
        <v>1.0644904727793696</v>
      </c>
      <c r="I363" s="270"/>
      <c r="J363" s="7"/>
      <c r="K363" s="7"/>
      <c r="L363" s="7"/>
      <c r="M363" s="7"/>
    </row>
    <row r="364" spans="1:13" ht="15.75">
      <c r="A364" s="107" t="s">
        <v>18</v>
      </c>
      <c r="B364" s="157">
        <f t="shared" si="40"/>
        <v>4026.2486999999996</v>
      </c>
      <c r="C364" s="158">
        <v>1270.11</v>
      </c>
      <c r="D364" s="161">
        <v>3.17</v>
      </c>
      <c r="E364" s="75" t="s">
        <v>4</v>
      </c>
      <c r="F364" s="75">
        <v>1188</v>
      </c>
      <c r="G364" s="165">
        <f t="shared" si="39"/>
        <v>3.389098232323232</v>
      </c>
      <c r="I364" s="270"/>
      <c r="J364" s="7"/>
      <c r="K364" s="7"/>
      <c r="L364" s="7"/>
      <c r="M364" s="7"/>
    </row>
    <row r="365" spans="1:13" ht="15.75">
      <c r="A365" s="114" t="s">
        <v>19</v>
      </c>
      <c r="B365" s="157">
        <f t="shared" si="40"/>
        <v>927.1802999999999</v>
      </c>
      <c r="C365" s="158">
        <v>1270.11</v>
      </c>
      <c r="D365" s="163">
        <v>0.73</v>
      </c>
      <c r="E365" s="55" t="s">
        <v>5</v>
      </c>
      <c r="F365" s="55">
        <v>35</v>
      </c>
      <c r="G365" s="164">
        <f t="shared" si="39"/>
        <v>26.49086571428571</v>
      </c>
      <c r="I365" s="270"/>
      <c r="J365" s="7"/>
      <c r="K365" s="7"/>
      <c r="L365" s="7"/>
      <c r="M365" s="7"/>
    </row>
    <row r="366" spans="1:13" ht="15.75">
      <c r="A366" s="8" t="s">
        <v>20</v>
      </c>
      <c r="B366" s="157">
        <f t="shared" si="40"/>
        <v>355.6308</v>
      </c>
      <c r="C366" s="158">
        <v>1270.11</v>
      </c>
      <c r="D366" s="163">
        <v>0.28</v>
      </c>
      <c r="E366" s="55" t="s">
        <v>5</v>
      </c>
      <c r="F366" s="55">
        <v>35</v>
      </c>
      <c r="G366" s="164">
        <f t="shared" si="39"/>
        <v>10.16088</v>
      </c>
      <c r="I366" s="270"/>
      <c r="J366" s="7"/>
      <c r="K366" s="7"/>
      <c r="L366" s="7"/>
      <c r="M366" s="7"/>
    </row>
    <row r="367" spans="1:13" ht="15.75">
      <c r="A367" s="168" t="s">
        <v>29</v>
      </c>
      <c r="B367" s="157">
        <f>SUM(B360:B366)</f>
        <v>9284.5041</v>
      </c>
      <c r="C367" s="198"/>
      <c r="D367" s="170">
        <f>SUM(D360:D366)</f>
        <v>7.31</v>
      </c>
      <c r="E367" s="119"/>
      <c r="F367" s="119"/>
      <c r="G367" s="168"/>
      <c r="I367" s="271"/>
      <c r="J367" s="7"/>
      <c r="K367" s="7"/>
      <c r="L367" s="7"/>
      <c r="M367" s="7"/>
    </row>
    <row r="368" spans="1:13" ht="15.75">
      <c r="A368" s="175" t="s">
        <v>31</v>
      </c>
      <c r="B368" s="176">
        <f>C368*D368</f>
        <v>1740.0507</v>
      </c>
      <c r="C368" s="158">
        <v>1270.11</v>
      </c>
      <c r="D368" s="173">
        <v>1.37</v>
      </c>
      <c r="E368" s="171" t="s">
        <v>5</v>
      </c>
      <c r="F368" s="171">
        <v>35</v>
      </c>
      <c r="G368" s="174">
        <f>B368/F368</f>
        <v>49.715734285714284</v>
      </c>
      <c r="I368" s="7"/>
      <c r="J368" s="7"/>
      <c r="K368" s="7"/>
      <c r="L368" s="7"/>
      <c r="M368" s="7"/>
    </row>
    <row r="369" spans="1:13" ht="15.75">
      <c r="A369" s="175" t="s">
        <v>30</v>
      </c>
      <c r="B369" s="176">
        <f>C369*D369</f>
        <v>88.9077</v>
      </c>
      <c r="C369" s="158">
        <v>1270.11</v>
      </c>
      <c r="D369" s="177">
        <v>0.07</v>
      </c>
      <c r="E369" s="55" t="s">
        <v>33</v>
      </c>
      <c r="F369" s="175">
        <v>148.77</v>
      </c>
      <c r="G369" s="178">
        <f>B369/F369</f>
        <v>0.5976184714660213</v>
      </c>
      <c r="I369" s="7"/>
      <c r="J369" s="7"/>
      <c r="K369" s="7"/>
      <c r="L369" s="7"/>
      <c r="M369" s="7"/>
    </row>
    <row r="370" spans="1:13" ht="15.75">
      <c r="A370" s="168" t="s">
        <v>32</v>
      </c>
      <c r="B370" s="157">
        <f>SUM(B367:B369)</f>
        <v>11113.4625</v>
      </c>
      <c r="C370" s="179"/>
      <c r="D370" s="180">
        <f>SUM(D367:D369)</f>
        <v>8.75</v>
      </c>
      <c r="E370" s="119"/>
      <c r="F370" s="119"/>
      <c r="G370" s="168"/>
      <c r="I370" s="7"/>
      <c r="J370" s="7"/>
      <c r="K370" s="7"/>
      <c r="L370" s="7"/>
      <c r="M370" s="7"/>
    </row>
    <row r="371" spans="1:13" ht="15.75">
      <c r="A371" s="87"/>
      <c r="B371" s="87"/>
      <c r="C371" s="87"/>
      <c r="D371" s="87"/>
      <c r="E371" s="87"/>
      <c r="F371" s="87"/>
      <c r="G371" s="87"/>
      <c r="I371" s="7"/>
      <c r="J371" s="7"/>
      <c r="K371" s="7"/>
      <c r="L371" s="7"/>
      <c r="M371" s="7"/>
    </row>
    <row r="372" spans="1:13" ht="15.75">
      <c r="A372" s="272" t="s">
        <v>9</v>
      </c>
      <c r="B372" s="272"/>
      <c r="C372" s="272"/>
      <c r="D372" s="272"/>
      <c r="E372" s="272"/>
      <c r="F372" s="272"/>
      <c r="G372" s="272"/>
      <c r="I372" s="7"/>
      <c r="J372" s="7"/>
      <c r="K372" s="7"/>
      <c r="L372" s="7"/>
      <c r="M372" s="7"/>
    </row>
    <row r="373" spans="1:13" ht="15.75">
      <c r="A373" s="272" t="s">
        <v>73</v>
      </c>
      <c r="B373" s="272"/>
      <c r="C373" s="272"/>
      <c r="D373" s="272"/>
      <c r="E373" s="272"/>
      <c r="F373" s="272"/>
      <c r="G373" s="272"/>
      <c r="I373" s="7"/>
      <c r="J373" s="7"/>
      <c r="K373" s="7"/>
      <c r="L373" s="7"/>
      <c r="M373" s="7"/>
    </row>
    <row r="374" spans="1:13" ht="48" customHeight="1">
      <c r="A374" s="273" t="s">
        <v>0</v>
      </c>
      <c r="B374" s="273" t="s">
        <v>24</v>
      </c>
      <c r="C374" s="275" t="s">
        <v>38</v>
      </c>
      <c r="D374" s="276"/>
      <c r="E374" s="275" t="s">
        <v>10</v>
      </c>
      <c r="F374" s="277"/>
      <c r="G374" s="276"/>
      <c r="I374" s="7"/>
      <c r="J374" s="7"/>
      <c r="K374" s="7"/>
      <c r="L374" s="7"/>
      <c r="M374" s="7"/>
    </row>
    <row r="375" spans="1:13" ht="75">
      <c r="A375" s="274"/>
      <c r="B375" s="274"/>
      <c r="C375" s="45" t="s">
        <v>40</v>
      </c>
      <c r="D375" s="45" t="s">
        <v>28</v>
      </c>
      <c r="E375" s="55" t="s">
        <v>8</v>
      </c>
      <c r="F375" s="99" t="s">
        <v>7</v>
      </c>
      <c r="G375" s="99" t="s">
        <v>23</v>
      </c>
      <c r="I375" s="7"/>
      <c r="J375" s="7"/>
      <c r="K375" s="7"/>
      <c r="L375" s="7"/>
      <c r="M375" s="7"/>
    </row>
    <row r="376" spans="1:13" ht="45">
      <c r="A376" s="55" t="s">
        <v>14</v>
      </c>
      <c r="B376" s="157">
        <f>D376*C376</f>
        <v>2303.9919999999997</v>
      </c>
      <c r="C376" s="158">
        <v>1986.2</v>
      </c>
      <c r="D376" s="159">
        <v>1.16</v>
      </c>
      <c r="E376" s="55" t="s">
        <v>13</v>
      </c>
      <c r="F376" s="55">
        <v>2494</v>
      </c>
      <c r="G376" s="160">
        <f aca="true" t="shared" si="41" ref="G376:G382">B376/F376</f>
        <v>0.923813953488372</v>
      </c>
      <c r="I376" s="269"/>
      <c r="J376" s="7"/>
      <c r="K376" s="7"/>
      <c r="L376" s="7"/>
      <c r="M376" s="7"/>
    </row>
    <row r="377" spans="1:13" ht="15.75">
      <c r="A377" s="107" t="s">
        <v>15</v>
      </c>
      <c r="B377" s="157">
        <f aca="true" t="shared" si="42" ref="B377:B382">D377*C377</f>
        <v>1072.548</v>
      </c>
      <c r="C377" s="158">
        <v>1986.2</v>
      </c>
      <c r="D377" s="161">
        <v>0.54</v>
      </c>
      <c r="E377" s="75" t="s">
        <v>11</v>
      </c>
      <c r="F377" s="75">
        <v>1</v>
      </c>
      <c r="G377" s="162">
        <f t="shared" si="41"/>
        <v>1072.548</v>
      </c>
      <c r="I377" s="270"/>
      <c r="J377" s="7"/>
      <c r="K377" s="7"/>
      <c r="L377" s="7"/>
      <c r="M377" s="7"/>
    </row>
    <row r="378" spans="1:13" ht="15.75">
      <c r="A378" s="8" t="s">
        <v>16</v>
      </c>
      <c r="B378" s="157">
        <f t="shared" si="42"/>
        <v>297.93</v>
      </c>
      <c r="C378" s="158">
        <v>1986.2</v>
      </c>
      <c r="D378" s="163">
        <v>0.15</v>
      </c>
      <c r="E378" s="55" t="s">
        <v>3</v>
      </c>
      <c r="F378" s="55">
        <v>1120</v>
      </c>
      <c r="G378" s="164">
        <f t="shared" si="41"/>
        <v>0.2660089285714286</v>
      </c>
      <c r="I378" s="270"/>
      <c r="J378" s="7"/>
      <c r="K378" s="7"/>
      <c r="L378" s="7"/>
      <c r="M378" s="7"/>
    </row>
    <row r="379" spans="1:13" ht="45">
      <c r="A379" s="8" t="s">
        <v>17</v>
      </c>
      <c r="B379" s="157">
        <f t="shared" si="42"/>
        <v>2323.854</v>
      </c>
      <c r="C379" s="158">
        <v>1986.2</v>
      </c>
      <c r="D379" s="163">
        <v>1.17</v>
      </c>
      <c r="E379" s="55" t="s">
        <v>13</v>
      </c>
      <c r="F379" s="55">
        <v>2494</v>
      </c>
      <c r="G379" s="164">
        <f t="shared" si="41"/>
        <v>0.9317778668805131</v>
      </c>
      <c r="I379" s="270"/>
      <c r="J379" s="7"/>
      <c r="K379" s="7"/>
      <c r="L379" s="7"/>
      <c r="M379" s="7"/>
    </row>
    <row r="380" spans="1:13" ht="15.75">
      <c r="A380" s="107" t="s">
        <v>18</v>
      </c>
      <c r="B380" s="157">
        <f t="shared" si="42"/>
        <v>6296.254</v>
      </c>
      <c r="C380" s="158">
        <v>1986.2</v>
      </c>
      <c r="D380" s="161">
        <v>3.17</v>
      </c>
      <c r="E380" s="75" t="s">
        <v>4</v>
      </c>
      <c r="F380" s="75">
        <v>1799</v>
      </c>
      <c r="G380" s="165">
        <f t="shared" si="41"/>
        <v>3.499863257365203</v>
      </c>
      <c r="I380" s="270"/>
      <c r="J380" s="7"/>
      <c r="K380" s="7"/>
      <c r="L380" s="7"/>
      <c r="M380" s="7"/>
    </row>
    <row r="381" spans="1:13" ht="15.75">
      <c r="A381" s="114" t="s">
        <v>19</v>
      </c>
      <c r="B381" s="157">
        <f t="shared" si="42"/>
        <v>1410.202</v>
      </c>
      <c r="C381" s="158">
        <v>1986.2</v>
      </c>
      <c r="D381" s="163">
        <v>0.71</v>
      </c>
      <c r="E381" s="55" t="s">
        <v>5</v>
      </c>
      <c r="F381" s="55">
        <v>101</v>
      </c>
      <c r="G381" s="164">
        <f t="shared" si="41"/>
        <v>13.962396039603961</v>
      </c>
      <c r="I381" s="270"/>
      <c r="J381" s="7"/>
      <c r="K381" s="7"/>
      <c r="L381" s="7"/>
      <c r="M381" s="7"/>
    </row>
    <row r="382" spans="1:13" ht="15.75">
      <c r="A382" s="8" t="s">
        <v>20</v>
      </c>
      <c r="B382" s="157">
        <f t="shared" si="42"/>
        <v>556.1360000000001</v>
      </c>
      <c r="C382" s="158">
        <v>1986.2</v>
      </c>
      <c r="D382" s="163">
        <v>0.28</v>
      </c>
      <c r="E382" s="55" t="s">
        <v>5</v>
      </c>
      <c r="F382" s="55">
        <v>101</v>
      </c>
      <c r="G382" s="164">
        <f t="shared" si="41"/>
        <v>5.506297029702971</v>
      </c>
      <c r="I382" s="270"/>
      <c r="J382" s="7"/>
      <c r="K382" s="7"/>
      <c r="L382" s="7"/>
      <c r="M382" s="7"/>
    </row>
    <row r="383" spans="1:13" ht="16.5" thickBot="1">
      <c r="A383" s="185" t="s">
        <v>29</v>
      </c>
      <c r="B383" s="186">
        <f>SUM(B376:B382)</f>
        <v>14260.916</v>
      </c>
      <c r="C383" s="187"/>
      <c r="D383" s="188">
        <f>SUM(D376:D382)</f>
        <v>7.18</v>
      </c>
      <c r="E383" s="182"/>
      <c r="F383" s="182"/>
      <c r="G383" s="189"/>
      <c r="I383" s="271"/>
      <c r="J383" s="7"/>
      <c r="K383" s="7"/>
      <c r="L383" s="7"/>
      <c r="M383" s="7"/>
    </row>
    <row r="384" spans="1:13" ht="15.75">
      <c r="A384" s="171" t="s">
        <v>31</v>
      </c>
      <c r="B384" s="172">
        <f>C384*D384</f>
        <v>2721.094</v>
      </c>
      <c r="C384" s="158">
        <v>1986.2</v>
      </c>
      <c r="D384" s="173">
        <v>1.37</v>
      </c>
      <c r="E384" s="171" t="s">
        <v>5</v>
      </c>
      <c r="F384" s="171">
        <v>101</v>
      </c>
      <c r="G384" s="174">
        <f>B384/F384</f>
        <v>26.94152475247525</v>
      </c>
      <c r="I384" s="7"/>
      <c r="J384" s="7"/>
      <c r="K384" s="7"/>
      <c r="L384" s="7"/>
      <c r="M384" s="7"/>
    </row>
    <row r="385" spans="1:13" ht="15.75">
      <c r="A385" s="175" t="s">
        <v>30</v>
      </c>
      <c r="B385" s="176">
        <f>C385*D385</f>
        <v>139.03400000000002</v>
      </c>
      <c r="C385" s="158">
        <v>1986.2</v>
      </c>
      <c r="D385" s="177">
        <v>0.07</v>
      </c>
      <c r="E385" s="55" t="s">
        <v>33</v>
      </c>
      <c r="F385" s="175">
        <v>804</v>
      </c>
      <c r="G385" s="178">
        <f>B385/F385</f>
        <v>0.17292786069651744</v>
      </c>
      <c r="I385" s="7"/>
      <c r="J385" s="7"/>
      <c r="K385" s="7"/>
      <c r="L385" s="7"/>
      <c r="M385" s="7"/>
    </row>
    <row r="386" spans="1:13" ht="15.75">
      <c r="A386" s="168" t="s">
        <v>32</v>
      </c>
      <c r="B386" s="157">
        <f>SUM(B383:B385)</f>
        <v>17121.043999999998</v>
      </c>
      <c r="C386" s="179"/>
      <c r="D386" s="180">
        <f>SUM(D383:D385)</f>
        <v>8.620000000000001</v>
      </c>
      <c r="E386" s="119"/>
      <c r="F386" s="119"/>
      <c r="G386" s="168"/>
      <c r="I386" s="7"/>
      <c r="J386" s="7"/>
      <c r="K386" s="7"/>
      <c r="L386" s="7"/>
      <c r="M386" s="7"/>
    </row>
    <row r="387" spans="1:13" ht="15.75">
      <c r="A387" s="87"/>
      <c r="B387" s="87"/>
      <c r="C387" s="87"/>
      <c r="D387" s="87"/>
      <c r="E387" s="87"/>
      <c r="F387" s="87"/>
      <c r="G387" s="87"/>
      <c r="I387" s="7"/>
      <c r="J387" s="7"/>
      <c r="K387" s="7"/>
      <c r="L387" s="7"/>
      <c r="M387" s="7"/>
    </row>
    <row r="388" spans="1:13" ht="15.75">
      <c r="A388" s="272" t="s">
        <v>9</v>
      </c>
      <c r="B388" s="272"/>
      <c r="C388" s="272"/>
      <c r="D388" s="272"/>
      <c r="E388" s="272"/>
      <c r="F388" s="272"/>
      <c r="G388" s="272"/>
      <c r="I388" s="7"/>
      <c r="J388" s="7"/>
      <c r="K388" s="7"/>
      <c r="L388" s="7"/>
      <c r="M388" s="7"/>
    </row>
    <row r="389" spans="1:13" ht="15.75">
      <c r="A389" s="272" t="s">
        <v>74</v>
      </c>
      <c r="B389" s="272"/>
      <c r="C389" s="272"/>
      <c r="D389" s="272"/>
      <c r="E389" s="272"/>
      <c r="F389" s="272"/>
      <c r="G389" s="272"/>
      <c r="I389" s="7"/>
      <c r="J389" s="7"/>
      <c r="K389" s="7"/>
      <c r="L389" s="7"/>
      <c r="M389" s="7"/>
    </row>
    <row r="390" spans="1:13" ht="45" customHeight="1">
      <c r="A390" s="273" t="s">
        <v>0</v>
      </c>
      <c r="B390" s="273" t="s">
        <v>24</v>
      </c>
      <c r="C390" s="275" t="s">
        <v>38</v>
      </c>
      <c r="D390" s="276"/>
      <c r="E390" s="275" t="s">
        <v>10</v>
      </c>
      <c r="F390" s="277"/>
      <c r="G390" s="276"/>
      <c r="I390" s="7"/>
      <c r="J390" s="7"/>
      <c r="K390" s="7"/>
      <c r="L390" s="7"/>
      <c r="M390" s="7"/>
    </row>
    <row r="391" spans="1:13" ht="75">
      <c r="A391" s="274"/>
      <c r="B391" s="274"/>
      <c r="C391" s="45" t="s">
        <v>41</v>
      </c>
      <c r="D391" s="45" t="s">
        <v>28</v>
      </c>
      <c r="E391" s="55" t="s">
        <v>8</v>
      </c>
      <c r="F391" s="99" t="s">
        <v>7</v>
      </c>
      <c r="G391" s="99" t="s">
        <v>23</v>
      </c>
      <c r="I391" s="7"/>
      <c r="J391" s="7"/>
      <c r="K391" s="7"/>
      <c r="L391" s="7"/>
      <c r="M391" s="7"/>
    </row>
    <row r="392" spans="1:13" ht="45">
      <c r="A392" s="55" t="s">
        <v>14</v>
      </c>
      <c r="B392" s="157">
        <f>D392*C392</f>
        <v>2114.3160000000003</v>
      </c>
      <c r="C392" s="158">
        <v>1957.7</v>
      </c>
      <c r="D392" s="159">
        <v>1.08</v>
      </c>
      <c r="E392" s="55" t="s">
        <v>13</v>
      </c>
      <c r="F392" s="55">
        <v>2283</v>
      </c>
      <c r="G392" s="160">
        <f aca="true" t="shared" si="43" ref="G392:G398">B392/F392</f>
        <v>0.9261130091984232</v>
      </c>
      <c r="I392" s="269"/>
      <c r="J392" s="7"/>
      <c r="K392" s="7"/>
      <c r="L392" s="7"/>
      <c r="M392" s="7"/>
    </row>
    <row r="393" spans="1:13" ht="15.75">
      <c r="A393" s="107" t="s">
        <v>15</v>
      </c>
      <c r="B393" s="157">
        <f aca="true" t="shared" si="44" ref="B393:B398">D393*C393</f>
        <v>900.542</v>
      </c>
      <c r="C393" s="158">
        <v>1957.7</v>
      </c>
      <c r="D393" s="161">
        <v>0.46</v>
      </c>
      <c r="E393" s="75" t="s">
        <v>11</v>
      </c>
      <c r="F393" s="75">
        <v>1</v>
      </c>
      <c r="G393" s="162">
        <f t="shared" si="43"/>
        <v>900.542</v>
      </c>
      <c r="I393" s="270"/>
      <c r="J393" s="7"/>
      <c r="K393" s="7"/>
      <c r="L393" s="7"/>
      <c r="M393" s="7"/>
    </row>
    <row r="394" spans="1:13" ht="15.75">
      <c r="A394" s="8" t="s">
        <v>16</v>
      </c>
      <c r="B394" s="157">
        <f t="shared" si="44"/>
        <v>254.501</v>
      </c>
      <c r="C394" s="158">
        <v>1957.7</v>
      </c>
      <c r="D394" s="163">
        <v>0.13</v>
      </c>
      <c r="E394" s="55" t="s">
        <v>3</v>
      </c>
      <c r="F394" s="55">
        <v>1260</v>
      </c>
      <c r="G394" s="164">
        <f t="shared" si="43"/>
        <v>0.20198492063492063</v>
      </c>
      <c r="I394" s="270"/>
      <c r="J394" s="7"/>
      <c r="K394" s="7"/>
      <c r="L394" s="7"/>
      <c r="M394" s="7"/>
    </row>
    <row r="395" spans="1:13" ht="45">
      <c r="A395" s="8" t="s">
        <v>17</v>
      </c>
      <c r="B395" s="157">
        <f t="shared" si="44"/>
        <v>1938.123</v>
      </c>
      <c r="C395" s="158">
        <v>1957.7</v>
      </c>
      <c r="D395" s="163">
        <v>0.99</v>
      </c>
      <c r="E395" s="55" t="s">
        <v>13</v>
      </c>
      <c r="F395" s="55">
        <v>2283</v>
      </c>
      <c r="G395" s="164">
        <f t="shared" si="43"/>
        <v>0.8489369250985546</v>
      </c>
      <c r="I395" s="270"/>
      <c r="J395" s="7"/>
      <c r="K395" s="7"/>
      <c r="L395" s="7"/>
      <c r="M395" s="7"/>
    </row>
    <row r="396" spans="1:13" ht="15.75">
      <c r="A396" s="107" t="s">
        <v>18</v>
      </c>
      <c r="B396" s="157">
        <f t="shared" si="44"/>
        <v>5207.482</v>
      </c>
      <c r="C396" s="158">
        <v>1957.7</v>
      </c>
      <c r="D396" s="161">
        <v>2.66</v>
      </c>
      <c r="E396" s="75" t="s">
        <v>4</v>
      </c>
      <c r="F396" s="202">
        <v>1858.4</v>
      </c>
      <c r="G396" s="165">
        <f t="shared" si="43"/>
        <v>2.802131941455015</v>
      </c>
      <c r="I396" s="270"/>
      <c r="J396" s="7"/>
      <c r="K396" s="7"/>
      <c r="L396" s="7"/>
      <c r="M396" s="7"/>
    </row>
    <row r="397" spans="1:13" ht="15.75">
      <c r="A397" s="114" t="s">
        <v>19</v>
      </c>
      <c r="B397" s="157">
        <f t="shared" si="44"/>
        <v>1174.62</v>
      </c>
      <c r="C397" s="158">
        <v>1957.7</v>
      </c>
      <c r="D397" s="163">
        <v>0.6</v>
      </c>
      <c r="E397" s="55" t="s">
        <v>5</v>
      </c>
      <c r="F397" s="55">
        <v>79</v>
      </c>
      <c r="G397" s="164">
        <f t="shared" si="43"/>
        <v>14.868607594936707</v>
      </c>
      <c r="I397" s="270"/>
      <c r="J397" s="7"/>
      <c r="K397" s="7"/>
      <c r="L397" s="7"/>
      <c r="M397" s="7"/>
    </row>
    <row r="398" spans="1:13" ht="15.75">
      <c r="A398" s="8" t="s">
        <v>20</v>
      </c>
      <c r="B398" s="157">
        <f t="shared" si="44"/>
        <v>450.271</v>
      </c>
      <c r="C398" s="158">
        <v>1957.7</v>
      </c>
      <c r="D398" s="163">
        <v>0.23</v>
      </c>
      <c r="E398" s="55" t="s">
        <v>5</v>
      </c>
      <c r="F398" s="55">
        <v>79</v>
      </c>
      <c r="G398" s="164">
        <f t="shared" si="43"/>
        <v>5.699632911392405</v>
      </c>
      <c r="I398" s="270"/>
      <c r="J398" s="7"/>
      <c r="K398" s="7"/>
      <c r="L398" s="7"/>
      <c r="M398" s="7"/>
    </row>
    <row r="399" spans="1:13" ht="16.5" thickBot="1">
      <c r="A399" s="185" t="s">
        <v>29</v>
      </c>
      <c r="B399" s="186">
        <f>SUM(B392:B398)</f>
        <v>12039.855</v>
      </c>
      <c r="C399" s="187"/>
      <c r="D399" s="188">
        <f>SUM(D392:D398)</f>
        <v>6.15</v>
      </c>
      <c r="E399" s="182"/>
      <c r="F399" s="182"/>
      <c r="G399" s="189"/>
      <c r="I399" s="270"/>
      <c r="J399" s="7"/>
      <c r="K399" s="7"/>
      <c r="L399" s="7"/>
      <c r="M399" s="7"/>
    </row>
    <row r="400" spans="1:13" ht="15.75">
      <c r="A400" s="171" t="s">
        <v>31</v>
      </c>
      <c r="B400" s="172">
        <f>C400*D400</f>
        <v>2682.0490000000004</v>
      </c>
      <c r="C400" s="158">
        <v>1957.7</v>
      </c>
      <c r="D400" s="173">
        <v>1.37</v>
      </c>
      <c r="E400" s="171" t="s">
        <v>5</v>
      </c>
      <c r="F400" s="171">
        <v>79</v>
      </c>
      <c r="G400" s="174">
        <f>B400/F400</f>
        <v>33.94998734177216</v>
      </c>
      <c r="I400" s="271"/>
      <c r="J400" s="7"/>
      <c r="K400" s="7"/>
      <c r="L400" s="7"/>
      <c r="M400" s="7"/>
    </row>
    <row r="401" spans="1:13" ht="15.75">
      <c r="A401" s="175" t="s">
        <v>30</v>
      </c>
      <c r="B401" s="176">
        <f>C401*D401</f>
        <v>137.03900000000002</v>
      </c>
      <c r="C401" s="158">
        <v>1957.7</v>
      </c>
      <c r="D401" s="177">
        <v>0.07</v>
      </c>
      <c r="E401" s="55" t="s">
        <v>33</v>
      </c>
      <c r="F401" s="175">
        <v>241.1</v>
      </c>
      <c r="G401" s="178">
        <f>B401/F401</f>
        <v>0.5683907092492743</v>
      </c>
      <c r="I401" s="7"/>
      <c r="J401" s="7"/>
      <c r="K401" s="7"/>
      <c r="L401" s="7"/>
      <c r="M401" s="7"/>
    </row>
    <row r="402" spans="1:13" ht="15.75">
      <c r="A402" s="168" t="s">
        <v>32</v>
      </c>
      <c r="B402" s="157">
        <f>SUM(B399:B401)</f>
        <v>14858.943000000001</v>
      </c>
      <c r="C402" s="179"/>
      <c r="D402" s="180">
        <f>SUM(D399:D401)</f>
        <v>7.590000000000001</v>
      </c>
      <c r="E402" s="119"/>
      <c r="F402" s="119"/>
      <c r="G402" s="168"/>
      <c r="I402" s="7"/>
      <c r="J402" s="7"/>
      <c r="K402" s="7"/>
      <c r="L402" s="7"/>
      <c r="M402" s="7"/>
    </row>
    <row r="403" spans="1:13" ht="15.75">
      <c r="A403" s="87"/>
      <c r="B403" s="87"/>
      <c r="C403" s="87"/>
      <c r="D403" s="87"/>
      <c r="E403" s="87"/>
      <c r="F403" s="87"/>
      <c r="G403" s="87"/>
      <c r="I403" s="7"/>
      <c r="J403" s="7"/>
      <c r="K403" s="7"/>
      <c r="L403" s="7"/>
      <c r="M403" s="7"/>
    </row>
    <row r="404" spans="1:13" ht="15.75">
      <c r="A404" s="272" t="s">
        <v>9</v>
      </c>
      <c r="B404" s="272"/>
      <c r="C404" s="272"/>
      <c r="D404" s="272"/>
      <c r="E404" s="272"/>
      <c r="F404" s="272"/>
      <c r="G404" s="272"/>
      <c r="I404" s="7"/>
      <c r="J404" s="7"/>
      <c r="K404" s="7"/>
      <c r="L404" s="7"/>
      <c r="M404" s="7"/>
    </row>
    <row r="405" spans="1:13" ht="15.75">
      <c r="A405" s="272" t="s">
        <v>75</v>
      </c>
      <c r="B405" s="272"/>
      <c r="C405" s="272"/>
      <c r="D405" s="272"/>
      <c r="E405" s="272"/>
      <c r="F405" s="272"/>
      <c r="G405" s="272"/>
      <c r="I405" s="7"/>
      <c r="J405" s="7"/>
      <c r="K405" s="7"/>
      <c r="L405" s="7"/>
      <c r="M405" s="7"/>
    </row>
    <row r="406" spans="1:13" ht="48.75" customHeight="1">
      <c r="A406" s="293" t="s">
        <v>0</v>
      </c>
      <c r="B406" s="293" t="s">
        <v>24</v>
      </c>
      <c r="C406" s="295" t="s">
        <v>43</v>
      </c>
      <c r="D406" s="296"/>
      <c r="E406" s="295" t="s">
        <v>10</v>
      </c>
      <c r="F406" s="297"/>
      <c r="G406" s="296"/>
      <c r="I406" s="7"/>
      <c r="J406" s="7"/>
      <c r="K406" s="7"/>
      <c r="L406" s="7"/>
      <c r="M406" s="7"/>
    </row>
    <row r="407" spans="1:13" ht="75">
      <c r="A407" s="294"/>
      <c r="B407" s="294"/>
      <c r="C407" s="204" t="s">
        <v>40</v>
      </c>
      <c r="D407" s="204" t="s">
        <v>28</v>
      </c>
      <c r="E407" s="46" t="s">
        <v>8</v>
      </c>
      <c r="F407" s="100" t="s">
        <v>7</v>
      </c>
      <c r="G407" s="100" t="s">
        <v>23</v>
      </c>
      <c r="I407" s="7"/>
      <c r="J407" s="7"/>
      <c r="K407" s="7"/>
      <c r="L407" s="7"/>
      <c r="M407" s="7"/>
    </row>
    <row r="408" spans="1:13" ht="45">
      <c r="A408" s="46" t="s">
        <v>14</v>
      </c>
      <c r="B408" s="205">
        <f>D408*C408</f>
        <v>1692.002</v>
      </c>
      <c r="C408" s="206">
        <v>1433.9</v>
      </c>
      <c r="D408" s="207">
        <v>1.18</v>
      </c>
      <c r="E408" s="46" t="s">
        <v>13</v>
      </c>
      <c r="F408" s="46">
        <v>893</v>
      </c>
      <c r="G408" s="208">
        <f aca="true" t="shared" si="45" ref="G408:G414">B408/F408</f>
        <v>1.8947390817469205</v>
      </c>
      <c r="I408" s="314"/>
      <c r="J408" s="7"/>
      <c r="K408" s="7"/>
      <c r="L408" s="7"/>
      <c r="M408" s="7"/>
    </row>
    <row r="409" spans="1:13" ht="15.75">
      <c r="A409" s="209" t="s">
        <v>15</v>
      </c>
      <c r="B409" s="205">
        <f aca="true" t="shared" si="46" ref="B409:B414">D409*C409</f>
        <v>716.95</v>
      </c>
      <c r="C409" s="206">
        <v>1433.9</v>
      </c>
      <c r="D409" s="210">
        <v>0.5</v>
      </c>
      <c r="E409" s="56" t="s">
        <v>11</v>
      </c>
      <c r="F409" s="56">
        <v>1</v>
      </c>
      <c r="G409" s="211">
        <f t="shared" si="45"/>
        <v>716.95</v>
      </c>
      <c r="I409" s="315"/>
      <c r="J409" s="7"/>
      <c r="K409" s="7"/>
      <c r="L409" s="7"/>
      <c r="M409" s="7"/>
    </row>
    <row r="410" spans="1:13" ht="15.75">
      <c r="A410" s="203" t="s">
        <v>16</v>
      </c>
      <c r="B410" s="205">
        <f t="shared" si="46"/>
        <v>200.74600000000004</v>
      </c>
      <c r="C410" s="206">
        <v>1433.9</v>
      </c>
      <c r="D410" s="212">
        <v>0.14</v>
      </c>
      <c r="E410" s="46" t="s">
        <v>3</v>
      </c>
      <c r="F410" s="46">
        <v>102</v>
      </c>
      <c r="G410" s="213">
        <f t="shared" si="45"/>
        <v>1.9680980392156866</v>
      </c>
      <c r="I410" s="315"/>
      <c r="J410" s="7"/>
      <c r="K410" s="7"/>
      <c r="L410" s="7"/>
      <c r="M410" s="7"/>
    </row>
    <row r="411" spans="1:13" ht="45">
      <c r="A411" s="203" t="s">
        <v>17</v>
      </c>
      <c r="B411" s="205">
        <f t="shared" si="46"/>
        <v>1548.6120000000003</v>
      </c>
      <c r="C411" s="206">
        <v>1433.9</v>
      </c>
      <c r="D411" s="212">
        <v>1.08</v>
      </c>
      <c r="E411" s="46" t="s">
        <v>13</v>
      </c>
      <c r="F411" s="46">
        <v>893</v>
      </c>
      <c r="G411" s="213">
        <f t="shared" si="45"/>
        <v>1.7341679731243005</v>
      </c>
      <c r="I411" s="315"/>
      <c r="J411" s="7"/>
      <c r="K411" s="7"/>
      <c r="L411" s="7"/>
      <c r="M411" s="7"/>
    </row>
    <row r="412" spans="1:13" ht="15.75">
      <c r="A412" s="209" t="s">
        <v>18</v>
      </c>
      <c r="B412" s="205">
        <f t="shared" si="46"/>
        <v>4172.649</v>
      </c>
      <c r="C412" s="206">
        <v>1433.9</v>
      </c>
      <c r="D412" s="210">
        <v>2.91</v>
      </c>
      <c r="E412" s="56" t="s">
        <v>4</v>
      </c>
      <c r="F412" s="214">
        <v>1548.5</v>
      </c>
      <c r="G412" s="215">
        <f t="shared" si="45"/>
        <v>2.694639328382306</v>
      </c>
      <c r="I412" s="315"/>
      <c r="J412" s="7"/>
      <c r="K412" s="7"/>
      <c r="L412" s="7"/>
      <c r="M412" s="7"/>
    </row>
    <row r="413" spans="1:13" ht="15.75">
      <c r="A413" s="216" t="s">
        <v>19</v>
      </c>
      <c r="B413" s="205">
        <f t="shared" si="46"/>
        <v>946.3740000000001</v>
      </c>
      <c r="C413" s="206">
        <v>1433.9</v>
      </c>
      <c r="D413" s="212">
        <v>0.66</v>
      </c>
      <c r="E413" s="46" t="s">
        <v>5</v>
      </c>
      <c r="F413" s="46">
        <v>52</v>
      </c>
      <c r="G413" s="213">
        <f t="shared" si="45"/>
        <v>18.199500000000004</v>
      </c>
      <c r="I413" s="315"/>
      <c r="J413" s="7"/>
      <c r="K413" s="7"/>
      <c r="L413" s="7"/>
      <c r="M413" s="7"/>
    </row>
    <row r="414" spans="1:13" ht="15.75">
      <c r="A414" s="203" t="s">
        <v>20</v>
      </c>
      <c r="B414" s="205">
        <f t="shared" si="46"/>
        <v>372.814</v>
      </c>
      <c r="C414" s="206">
        <v>1433.9</v>
      </c>
      <c r="D414" s="212">
        <v>0.26</v>
      </c>
      <c r="E414" s="46" t="s">
        <v>5</v>
      </c>
      <c r="F414" s="46">
        <v>52</v>
      </c>
      <c r="G414" s="213">
        <f t="shared" si="45"/>
        <v>7.1695</v>
      </c>
      <c r="I414" s="315"/>
      <c r="J414" s="7"/>
      <c r="K414" s="7"/>
      <c r="L414" s="7"/>
      <c r="M414" s="7"/>
    </row>
    <row r="415" spans="1:13" ht="15.75">
      <c r="A415" s="116" t="s">
        <v>29</v>
      </c>
      <c r="B415" s="205">
        <f>SUM(B408:B414)</f>
        <v>9650.147</v>
      </c>
      <c r="C415" s="217"/>
      <c r="D415" s="218">
        <f>SUM(D408:D414)</f>
        <v>6.73</v>
      </c>
      <c r="E415" s="120"/>
      <c r="F415" s="120"/>
      <c r="G415" s="116"/>
      <c r="I415" s="270"/>
      <c r="J415" s="7"/>
      <c r="K415" s="7"/>
      <c r="L415" s="7"/>
      <c r="M415" s="7"/>
    </row>
    <row r="416" spans="1:13" ht="15.75">
      <c r="A416" s="121" t="s">
        <v>31</v>
      </c>
      <c r="B416" s="219">
        <f>C416*D416</f>
        <v>1964.4430000000002</v>
      </c>
      <c r="C416" s="206">
        <v>1433.9</v>
      </c>
      <c r="D416" s="220">
        <v>1.37</v>
      </c>
      <c r="E416" s="121" t="s">
        <v>5</v>
      </c>
      <c r="F416" s="121">
        <v>52</v>
      </c>
      <c r="G416" s="221">
        <f>B416/F416</f>
        <v>37.777750000000005</v>
      </c>
      <c r="I416" s="271"/>
      <c r="J416" s="7"/>
      <c r="K416" s="7"/>
      <c r="L416" s="7"/>
      <c r="M416" s="7"/>
    </row>
    <row r="417" spans="1:13" ht="15.75">
      <c r="A417" s="126" t="s">
        <v>30</v>
      </c>
      <c r="B417" s="222">
        <f>C417*D417</f>
        <v>100.37300000000002</v>
      </c>
      <c r="C417" s="206">
        <v>1433.9</v>
      </c>
      <c r="D417" s="223">
        <v>0.07</v>
      </c>
      <c r="E417" s="46" t="s">
        <v>33</v>
      </c>
      <c r="F417" s="126">
        <v>92.34</v>
      </c>
      <c r="G417" s="224">
        <f>B417/F417</f>
        <v>1.086993718865064</v>
      </c>
      <c r="I417" s="7"/>
      <c r="J417" s="7"/>
      <c r="K417" s="7"/>
      <c r="L417" s="7"/>
      <c r="M417" s="7"/>
    </row>
    <row r="418" spans="1:13" ht="15.75">
      <c r="A418" s="116" t="s">
        <v>32</v>
      </c>
      <c r="B418" s="205">
        <f>SUM(B415:B417)</f>
        <v>11714.963</v>
      </c>
      <c r="C418" s="225"/>
      <c r="D418" s="218">
        <f>SUM(D415:D417)</f>
        <v>8.170000000000002</v>
      </c>
      <c r="E418" s="120"/>
      <c r="F418" s="120"/>
      <c r="G418" s="116"/>
      <c r="I418" s="7"/>
      <c r="J418" s="7"/>
      <c r="K418" s="7"/>
      <c r="L418" s="7"/>
      <c r="M418" s="7"/>
    </row>
    <row r="419" spans="1:13" ht="15.75">
      <c r="A419" s="87"/>
      <c r="B419" s="87"/>
      <c r="C419" s="87"/>
      <c r="D419" s="87"/>
      <c r="E419" s="87"/>
      <c r="F419" s="87"/>
      <c r="G419" s="87"/>
      <c r="I419" s="7"/>
      <c r="J419" s="7"/>
      <c r="K419" s="7"/>
      <c r="L419" s="7"/>
      <c r="M419" s="7"/>
    </row>
    <row r="420" spans="1:13" ht="15.75">
      <c r="A420" s="272" t="s">
        <v>9</v>
      </c>
      <c r="B420" s="272"/>
      <c r="C420" s="272"/>
      <c r="D420" s="272"/>
      <c r="E420" s="272"/>
      <c r="F420" s="272"/>
      <c r="G420" s="272"/>
      <c r="I420" s="7"/>
      <c r="J420" s="7"/>
      <c r="K420" s="7"/>
      <c r="L420" s="7"/>
      <c r="M420" s="7"/>
    </row>
    <row r="421" spans="1:13" ht="15.75">
      <c r="A421" s="272" t="s">
        <v>76</v>
      </c>
      <c r="B421" s="272"/>
      <c r="C421" s="272"/>
      <c r="D421" s="272"/>
      <c r="E421" s="272"/>
      <c r="F421" s="272"/>
      <c r="G421" s="272"/>
      <c r="I421" s="7"/>
      <c r="J421" s="7"/>
      <c r="K421" s="7"/>
      <c r="L421" s="7"/>
      <c r="M421" s="7"/>
    </row>
    <row r="422" spans="1:13" ht="49.5" customHeight="1">
      <c r="A422" s="273" t="s">
        <v>0</v>
      </c>
      <c r="B422" s="273" t="s">
        <v>24</v>
      </c>
      <c r="C422" s="275" t="s">
        <v>38</v>
      </c>
      <c r="D422" s="276"/>
      <c r="E422" s="275" t="s">
        <v>10</v>
      </c>
      <c r="F422" s="277"/>
      <c r="G422" s="276"/>
      <c r="I422" s="7"/>
      <c r="J422" s="7"/>
      <c r="K422" s="7"/>
      <c r="L422" s="7"/>
      <c r="M422" s="7"/>
    </row>
    <row r="423" spans="1:13" ht="75">
      <c r="A423" s="274"/>
      <c r="B423" s="274"/>
      <c r="C423" s="45" t="s">
        <v>41</v>
      </c>
      <c r="D423" s="45" t="s">
        <v>28</v>
      </c>
      <c r="E423" s="55" t="s">
        <v>8</v>
      </c>
      <c r="F423" s="99" t="s">
        <v>7</v>
      </c>
      <c r="G423" s="99" t="s">
        <v>23</v>
      </c>
      <c r="I423" s="7"/>
      <c r="J423" s="7"/>
      <c r="K423" s="7"/>
      <c r="L423" s="7"/>
      <c r="M423" s="7"/>
    </row>
    <row r="424" spans="1:13" ht="45">
      <c r="A424" s="55" t="s">
        <v>14</v>
      </c>
      <c r="B424" s="157">
        <f>D424*C424</f>
        <v>1738.926</v>
      </c>
      <c r="C424" s="158">
        <v>1380.1</v>
      </c>
      <c r="D424" s="159">
        <v>1.26</v>
      </c>
      <c r="E424" s="55" t="s">
        <v>13</v>
      </c>
      <c r="F424" s="55">
        <v>893</v>
      </c>
      <c r="G424" s="160">
        <f aca="true" t="shared" si="47" ref="G424:G430">B424/F424</f>
        <v>1.9472855543113101</v>
      </c>
      <c r="I424" s="314"/>
      <c r="J424" s="7"/>
      <c r="K424" s="7"/>
      <c r="L424" s="7"/>
      <c r="M424" s="7"/>
    </row>
    <row r="425" spans="1:13" ht="15.75">
      <c r="A425" s="107" t="s">
        <v>15</v>
      </c>
      <c r="B425" s="157">
        <f aca="true" t="shared" si="48" ref="B425:B430">D425*C425</f>
        <v>731.453</v>
      </c>
      <c r="C425" s="158">
        <v>1380.1</v>
      </c>
      <c r="D425" s="161">
        <v>0.53</v>
      </c>
      <c r="E425" s="75" t="s">
        <v>11</v>
      </c>
      <c r="F425" s="75">
        <v>1</v>
      </c>
      <c r="G425" s="162">
        <f t="shared" si="47"/>
        <v>731.453</v>
      </c>
      <c r="I425" s="315"/>
      <c r="J425" s="7"/>
      <c r="K425" s="7"/>
      <c r="L425" s="7"/>
      <c r="M425" s="7"/>
    </row>
    <row r="426" spans="1:13" ht="15.75">
      <c r="A426" s="8" t="s">
        <v>16</v>
      </c>
      <c r="B426" s="157">
        <f t="shared" si="48"/>
        <v>207.015</v>
      </c>
      <c r="C426" s="158">
        <v>1380.1</v>
      </c>
      <c r="D426" s="163">
        <v>0.15</v>
      </c>
      <c r="E426" s="55" t="s">
        <v>3</v>
      </c>
      <c r="F426" s="55">
        <v>210</v>
      </c>
      <c r="G426" s="164">
        <f t="shared" si="47"/>
        <v>0.9857857142857143</v>
      </c>
      <c r="I426" s="315"/>
      <c r="J426" s="7"/>
      <c r="K426" s="7"/>
      <c r="L426" s="7"/>
      <c r="M426" s="7"/>
    </row>
    <row r="427" spans="1:13" ht="45">
      <c r="A427" s="8" t="s">
        <v>17</v>
      </c>
      <c r="B427" s="157">
        <f t="shared" si="48"/>
        <v>1587.1149999999998</v>
      </c>
      <c r="C427" s="158">
        <v>1380.1</v>
      </c>
      <c r="D427" s="163">
        <v>1.15</v>
      </c>
      <c r="E427" s="55" t="s">
        <v>13</v>
      </c>
      <c r="F427" s="55">
        <v>893</v>
      </c>
      <c r="G427" s="164">
        <f t="shared" si="47"/>
        <v>1.7772844344904812</v>
      </c>
      <c r="I427" s="315"/>
      <c r="J427" s="7"/>
      <c r="K427" s="7"/>
      <c r="L427" s="7"/>
      <c r="M427" s="7"/>
    </row>
    <row r="428" spans="1:13" ht="15.75">
      <c r="A428" s="107" t="s">
        <v>18</v>
      </c>
      <c r="B428" s="157">
        <f t="shared" si="48"/>
        <v>4305.912</v>
      </c>
      <c r="C428" s="158">
        <v>1380.1</v>
      </c>
      <c r="D428" s="161">
        <v>3.12</v>
      </c>
      <c r="E428" s="75" t="s">
        <v>4</v>
      </c>
      <c r="F428" s="202">
        <v>1060</v>
      </c>
      <c r="G428" s="165">
        <f t="shared" si="47"/>
        <v>4.062181132075472</v>
      </c>
      <c r="I428" s="315"/>
      <c r="J428" s="7"/>
      <c r="K428" s="7"/>
      <c r="L428" s="7"/>
      <c r="M428" s="7"/>
    </row>
    <row r="429" spans="1:13" ht="15.75">
      <c r="A429" s="114" t="s">
        <v>19</v>
      </c>
      <c r="B429" s="157">
        <f t="shared" si="48"/>
        <v>993.6719999999999</v>
      </c>
      <c r="C429" s="158">
        <v>1380.1</v>
      </c>
      <c r="D429" s="163">
        <v>0.72</v>
      </c>
      <c r="E429" s="55" t="s">
        <v>5</v>
      </c>
      <c r="F429" s="55">
        <v>48</v>
      </c>
      <c r="G429" s="164">
        <f t="shared" si="47"/>
        <v>20.7015</v>
      </c>
      <c r="I429" s="315"/>
      <c r="J429" s="7"/>
      <c r="K429" s="7"/>
      <c r="L429" s="7"/>
      <c r="M429" s="7"/>
    </row>
    <row r="430" spans="1:13" ht="15.75">
      <c r="A430" s="8" t="s">
        <v>20</v>
      </c>
      <c r="B430" s="157">
        <f t="shared" si="48"/>
        <v>372.627</v>
      </c>
      <c r="C430" s="158">
        <v>1380.1</v>
      </c>
      <c r="D430" s="163">
        <v>0.27</v>
      </c>
      <c r="E430" s="55" t="s">
        <v>5</v>
      </c>
      <c r="F430" s="55">
        <v>48</v>
      </c>
      <c r="G430" s="164">
        <f t="shared" si="47"/>
        <v>7.7630625</v>
      </c>
      <c r="I430" s="315"/>
      <c r="J430" s="7"/>
      <c r="K430" s="7"/>
      <c r="L430" s="7"/>
      <c r="M430" s="7"/>
    </row>
    <row r="431" spans="1:13" ht="15.75">
      <c r="A431" s="168" t="s">
        <v>29</v>
      </c>
      <c r="B431" s="157">
        <f>SUM(B424:B430)</f>
        <v>9936.720000000001</v>
      </c>
      <c r="C431" s="169"/>
      <c r="D431" s="170">
        <f>SUM(D424:D430)</f>
        <v>7.199999999999999</v>
      </c>
      <c r="E431" s="119"/>
      <c r="F431" s="119"/>
      <c r="G431" s="168"/>
      <c r="I431" s="270"/>
      <c r="J431" s="7"/>
      <c r="K431" s="7"/>
      <c r="L431" s="7"/>
      <c r="M431" s="7"/>
    </row>
    <row r="432" spans="1:13" ht="15.75">
      <c r="A432" s="171" t="s">
        <v>31</v>
      </c>
      <c r="B432" s="172">
        <f>C432*D432</f>
        <v>1890.737</v>
      </c>
      <c r="C432" s="158">
        <v>1380.1</v>
      </c>
      <c r="D432" s="173">
        <v>1.37</v>
      </c>
      <c r="E432" s="171" t="s">
        <v>5</v>
      </c>
      <c r="F432" s="171">
        <v>48</v>
      </c>
      <c r="G432" s="174">
        <f>B432/F432</f>
        <v>39.39035416666667</v>
      </c>
      <c r="I432" s="271"/>
      <c r="J432" s="7"/>
      <c r="K432" s="7"/>
      <c r="L432" s="7"/>
      <c r="M432" s="7"/>
    </row>
    <row r="433" spans="1:13" ht="15.75">
      <c r="A433" s="175" t="s">
        <v>30</v>
      </c>
      <c r="B433" s="176">
        <f>C433*D433</f>
        <v>96.607</v>
      </c>
      <c r="C433" s="158">
        <v>1380.1</v>
      </c>
      <c r="D433" s="177">
        <v>0.07</v>
      </c>
      <c r="E433" s="55" t="s">
        <v>33</v>
      </c>
      <c r="F433" s="175">
        <v>92.34</v>
      </c>
      <c r="G433" s="178">
        <f>B433/F433</f>
        <v>1.04620965995235</v>
      </c>
      <c r="I433" s="7"/>
      <c r="J433" s="7"/>
      <c r="K433" s="7"/>
      <c r="L433" s="7"/>
      <c r="M433" s="7"/>
    </row>
    <row r="434" spans="1:13" ht="15.75">
      <c r="A434" s="168" t="s">
        <v>32</v>
      </c>
      <c r="B434" s="157">
        <f>SUM(B431:B433)</f>
        <v>11924.064000000002</v>
      </c>
      <c r="C434" s="179"/>
      <c r="D434" s="180">
        <f>SUM(D431:D433)</f>
        <v>8.64</v>
      </c>
      <c r="E434" s="119"/>
      <c r="F434" s="119"/>
      <c r="G434" s="168"/>
      <c r="I434" s="7"/>
      <c r="J434" s="7"/>
      <c r="K434" s="7"/>
      <c r="L434" s="7"/>
      <c r="M434" s="7"/>
    </row>
    <row r="435" spans="1:13" ht="15.75">
      <c r="A435" s="87"/>
      <c r="B435" s="87"/>
      <c r="C435" s="87"/>
      <c r="D435" s="87"/>
      <c r="E435" s="87"/>
      <c r="F435" s="87"/>
      <c r="G435" s="87"/>
      <c r="I435" s="7"/>
      <c r="J435" s="7"/>
      <c r="K435" s="7"/>
      <c r="L435" s="7"/>
      <c r="M435" s="7"/>
    </row>
    <row r="436" spans="1:13" ht="15.75">
      <c r="A436" s="272" t="s">
        <v>9</v>
      </c>
      <c r="B436" s="272"/>
      <c r="C436" s="272"/>
      <c r="D436" s="272"/>
      <c r="E436" s="272"/>
      <c r="F436" s="272"/>
      <c r="G436" s="272"/>
      <c r="I436" s="7"/>
      <c r="J436" s="7"/>
      <c r="K436" s="7"/>
      <c r="L436" s="7"/>
      <c r="M436" s="7"/>
    </row>
    <row r="437" spans="1:13" ht="15.75">
      <c r="A437" s="272" t="s">
        <v>77</v>
      </c>
      <c r="B437" s="272"/>
      <c r="C437" s="272"/>
      <c r="D437" s="272"/>
      <c r="E437" s="272"/>
      <c r="F437" s="272"/>
      <c r="G437" s="272"/>
      <c r="I437" s="7"/>
      <c r="J437" s="7"/>
      <c r="K437" s="7"/>
      <c r="L437" s="7"/>
      <c r="M437" s="7"/>
    </row>
    <row r="438" spans="1:13" ht="44.25" customHeight="1">
      <c r="A438" s="273" t="s">
        <v>0</v>
      </c>
      <c r="B438" s="273" t="s">
        <v>24</v>
      </c>
      <c r="C438" s="275" t="s">
        <v>25</v>
      </c>
      <c r="D438" s="276"/>
      <c r="E438" s="275" t="s">
        <v>10</v>
      </c>
      <c r="F438" s="277"/>
      <c r="G438" s="276"/>
      <c r="I438" s="7"/>
      <c r="J438" s="7"/>
      <c r="K438" s="7"/>
      <c r="L438" s="7"/>
      <c r="M438" s="7"/>
    </row>
    <row r="439" spans="1:13" ht="90">
      <c r="A439" s="274"/>
      <c r="B439" s="274"/>
      <c r="C439" s="45" t="s">
        <v>6</v>
      </c>
      <c r="D439" s="45" t="s">
        <v>2</v>
      </c>
      <c r="E439" s="55" t="s">
        <v>8</v>
      </c>
      <c r="F439" s="99" t="s">
        <v>7</v>
      </c>
      <c r="G439" s="99" t="s">
        <v>23</v>
      </c>
      <c r="I439" s="7"/>
      <c r="J439" s="7"/>
      <c r="K439" s="7"/>
      <c r="L439" s="7"/>
      <c r="M439" s="7"/>
    </row>
    <row r="440" spans="1:13" ht="45">
      <c r="A440" s="55" t="s">
        <v>14</v>
      </c>
      <c r="B440" s="157">
        <f>D440*C440</f>
        <v>534.99</v>
      </c>
      <c r="C440" s="158">
        <v>524.5</v>
      </c>
      <c r="D440" s="159">
        <v>1.02</v>
      </c>
      <c r="E440" s="55" t="s">
        <v>13</v>
      </c>
      <c r="F440" s="55">
        <v>450</v>
      </c>
      <c r="G440" s="160">
        <f aca="true" t="shared" si="49" ref="G440:G446">B440/F440</f>
        <v>1.1888666666666667</v>
      </c>
      <c r="I440" s="269"/>
      <c r="J440" s="7"/>
      <c r="K440" s="7"/>
      <c r="L440" s="7"/>
      <c r="M440" s="7"/>
    </row>
    <row r="441" spans="1:13" ht="15.75">
      <c r="A441" s="107" t="s">
        <v>15</v>
      </c>
      <c r="B441" s="157">
        <f aca="true" t="shared" si="50" ref="B441:B446">D441*C441</f>
        <v>225.535</v>
      </c>
      <c r="C441" s="158">
        <v>524.5</v>
      </c>
      <c r="D441" s="161">
        <v>0.43</v>
      </c>
      <c r="E441" s="75" t="s">
        <v>11</v>
      </c>
      <c r="F441" s="75">
        <v>1</v>
      </c>
      <c r="G441" s="162">
        <f t="shared" si="49"/>
        <v>225.535</v>
      </c>
      <c r="I441" s="270"/>
      <c r="J441" s="7"/>
      <c r="K441" s="7"/>
      <c r="L441" s="7"/>
      <c r="M441" s="7"/>
    </row>
    <row r="442" spans="1:13" ht="15.75">
      <c r="A442" s="8" t="s">
        <v>16</v>
      </c>
      <c r="B442" s="157">
        <f t="shared" si="50"/>
        <v>62.94</v>
      </c>
      <c r="C442" s="158">
        <v>524.5</v>
      </c>
      <c r="D442" s="163">
        <v>0.12</v>
      </c>
      <c r="E442" s="55" t="s">
        <v>3</v>
      </c>
      <c r="F442" s="55">
        <v>60</v>
      </c>
      <c r="G442" s="164">
        <f t="shared" si="49"/>
        <v>1.049</v>
      </c>
      <c r="I442" s="270"/>
      <c r="J442" s="7"/>
      <c r="K442" s="7"/>
      <c r="L442" s="7"/>
      <c r="M442" s="7"/>
    </row>
    <row r="443" spans="1:13" ht="45">
      <c r="A443" s="8" t="s">
        <v>17</v>
      </c>
      <c r="B443" s="157">
        <f t="shared" si="50"/>
        <v>493.03</v>
      </c>
      <c r="C443" s="158">
        <v>524.5</v>
      </c>
      <c r="D443" s="163">
        <v>0.94</v>
      </c>
      <c r="E443" s="55" t="s">
        <v>13</v>
      </c>
      <c r="F443" s="55">
        <v>450</v>
      </c>
      <c r="G443" s="164">
        <f t="shared" si="49"/>
        <v>1.095622222222222</v>
      </c>
      <c r="I443" s="270"/>
      <c r="J443" s="7"/>
      <c r="K443" s="7"/>
      <c r="L443" s="7"/>
      <c r="M443" s="7"/>
    </row>
    <row r="444" spans="1:13" ht="15.75">
      <c r="A444" s="107" t="s">
        <v>18</v>
      </c>
      <c r="B444" s="157">
        <f t="shared" si="50"/>
        <v>1332.23</v>
      </c>
      <c r="C444" s="158">
        <v>524.5</v>
      </c>
      <c r="D444" s="161">
        <v>2.54</v>
      </c>
      <c r="E444" s="75" t="s">
        <v>4</v>
      </c>
      <c r="F444" s="202">
        <v>642</v>
      </c>
      <c r="G444" s="165">
        <f t="shared" si="49"/>
        <v>2.0751246105919003</v>
      </c>
      <c r="I444" s="270"/>
      <c r="J444" s="7"/>
      <c r="K444" s="7"/>
      <c r="L444" s="7"/>
      <c r="M444" s="7"/>
    </row>
    <row r="445" spans="1:13" ht="15.75">
      <c r="A445" s="114" t="s">
        <v>19</v>
      </c>
      <c r="B445" s="157">
        <f t="shared" si="50"/>
        <v>304.21</v>
      </c>
      <c r="C445" s="158">
        <v>524.5</v>
      </c>
      <c r="D445" s="163">
        <v>0.58</v>
      </c>
      <c r="E445" s="55" t="s">
        <v>5</v>
      </c>
      <c r="F445" s="55">
        <v>11</v>
      </c>
      <c r="G445" s="164">
        <f t="shared" si="49"/>
        <v>27.655454545454543</v>
      </c>
      <c r="I445" s="270"/>
      <c r="J445" s="7"/>
      <c r="K445" s="7"/>
      <c r="L445" s="7"/>
      <c r="M445" s="7"/>
    </row>
    <row r="446" spans="1:13" ht="15.75">
      <c r="A446" s="8" t="s">
        <v>20</v>
      </c>
      <c r="B446" s="157">
        <f t="shared" si="50"/>
        <v>115.39</v>
      </c>
      <c r="C446" s="158">
        <v>524.5</v>
      </c>
      <c r="D446" s="163">
        <v>0.22</v>
      </c>
      <c r="E446" s="55" t="s">
        <v>5</v>
      </c>
      <c r="F446" s="55">
        <v>11</v>
      </c>
      <c r="G446" s="164">
        <f t="shared" si="49"/>
        <v>10.49</v>
      </c>
      <c r="I446" s="270"/>
      <c r="J446" s="7"/>
      <c r="K446" s="7"/>
      <c r="L446" s="7"/>
      <c r="M446" s="7"/>
    </row>
    <row r="447" spans="1:13" ht="16.5" thickBot="1">
      <c r="A447" s="185" t="s">
        <v>29</v>
      </c>
      <c r="B447" s="186">
        <f>SUM(B440:B446)</f>
        <v>3068.325</v>
      </c>
      <c r="C447" s="187"/>
      <c r="D447" s="188">
        <f>SUM(D440:D446)</f>
        <v>5.85</v>
      </c>
      <c r="E447" s="182"/>
      <c r="F447" s="182"/>
      <c r="G447" s="189"/>
      <c r="I447" s="270"/>
      <c r="J447" s="7"/>
      <c r="K447" s="7"/>
      <c r="L447" s="7"/>
      <c r="M447" s="7"/>
    </row>
    <row r="448" spans="1:13" ht="15.75">
      <c r="A448" s="171" t="s">
        <v>31</v>
      </c>
      <c r="B448" s="172">
        <f>C448*D448</f>
        <v>718.565</v>
      </c>
      <c r="C448" s="158">
        <v>524.5</v>
      </c>
      <c r="D448" s="173">
        <v>1.37</v>
      </c>
      <c r="E448" s="171" t="s">
        <v>5</v>
      </c>
      <c r="F448" s="171">
        <v>11</v>
      </c>
      <c r="G448" s="174">
        <f>B448/F448</f>
        <v>65.32409090909091</v>
      </c>
      <c r="I448" s="271"/>
      <c r="J448" s="7"/>
      <c r="K448" s="7"/>
      <c r="L448" s="7"/>
      <c r="M448" s="7"/>
    </row>
    <row r="449" spans="1:13" ht="15.75">
      <c r="A449" s="175" t="s">
        <v>30</v>
      </c>
      <c r="B449" s="176">
        <f>C449*D449</f>
        <v>36.715</v>
      </c>
      <c r="C449" s="158">
        <v>524.5</v>
      </c>
      <c r="D449" s="177">
        <v>0.07</v>
      </c>
      <c r="E449" s="55" t="s">
        <v>33</v>
      </c>
      <c r="F449" s="175">
        <v>41.04</v>
      </c>
      <c r="G449" s="178">
        <f>B449/F449</f>
        <v>0.8946150097465888</v>
      </c>
      <c r="I449" s="7"/>
      <c r="J449" s="7"/>
      <c r="K449" s="7"/>
      <c r="L449" s="7"/>
      <c r="M449" s="7"/>
    </row>
    <row r="450" spans="1:13" ht="15.75">
      <c r="A450" s="168" t="s">
        <v>32</v>
      </c>
      <c r="B450" s="157">
        <f>SUM(B447:B449)</f>
        <v>3823.605</v>
      </c>
      <c r="C450" s="179"/>
      <c r="D450" s="180">
        <f>SUM(D447:D449)</f>
        <v>7.29</v>
      </c>
      <c r="E450" s="119"/>
      <c r="F450" s="119"/>
      <c r="G450" s="168"/>
      <c r="I450" s="7"/>
      <c r="J450" s="7"/>
      <c r="K450" s="7"/>
      <c r="L450" s="7"/>
      <c r="M450" s="7"/>
    </row>
    <row r="451" spans="1:13" ht="15.75">
      <c r="A451" s="87"/>
      <c r="B451" s="87"/>
      <c r="C451" s="87"/>
      <c r="D451" s="87"/>
      <c r="E451" s="87"/>
      <c r="F451" s="87"/>
      <c r="G451" s="87"/>
      <c r="I451" s="7"/>
      <c r="J451" s="7"/>
      <c r="K451" s="7"/>
      <c r="L451" s="7"/>
      <c r="M451" s="7"/>
    </row>
    <row r="452" spans="1:13" ht="15.75">
      <c r="A452" s="272" t="s">
        <v>9</v>
      </c>
      <c r="B452" s="272"/>
      <c r="C452" s="272"/>
      <c r="D452" s="272"/>
      <c r="E452" s="272"/>
      <c r="F452" s="272"/>
      <c r="G452" s="272"/>
      <c r="I452" s="7"/>
      <c r="J452" s="7"/>
      <c r="K452" s="7"/>
      <c r="L452" s="7"/>
      <c r="M452" s="7"/>
    </row>
    <row r="453" spans="1:13" ht="15.75">
      <c r="A453" s="272" t="s">
        <v>78</v>
      </c>
      <c r="B453" s="272"/>
      <c r="C453" s="272"/>
      <c r="D453" s="272"/>
      <c r="E453" s="272"/>
      <c r="F453" s="272"/>
      <c r="G453" s="272"/>
      <c r="I453" s="7"/>
      <c r="J453" s="7"/>
      <c r="K453" s="7"/>
      <c r="L453" s="7"/>
      <c r="M453" s="7"/>
    </row>
    <row r="454" spans="1:13" ht="47.25" customHeight="1">
      <c r="A454" s="273" t="s">
        <v>0</v>
      </c>
      <c r="B454" s="273" t="s">
        <v>24</v>
      </c>
      <c r="C454" s="275" t="s">
        <v>38</v>
      </c>
      <c r="D454" s="276"/>
      <c r="E454" s="275" t="s">
        <v>10</v>
      </c>
      <c r="F454" s="277"/>
      <c r="G454" s="276"/>
      <c r="I454" s="7"/>
      <c r="J454" s="7"/>
      <c r="K454" s="7"/>
      <c r="L454" s="7"/>
      <c r="M454" s="7"/>
    </row>
    <row r="455" spans="1:13" ht="75">
      <c r="A455" s="274"/>
      <c r="B455" s="274"/>
      <c r="C455" s="45" t="s">
        <v>40</v>
      </c>
      <c r="D455" s="45" t="s">
        <v>28</v>
      </c>
      <c r="E455" s="55" t="s">
        <v>8</v>
      </c>
      <c r="F455" s="99" t="s">
        <v>7</v>
      </c>
      <c r="G455" s="99" t="s">
        <v>23</v>
      </c>
      <c r="I455" s="7"/>
      <c r="J455" s="7"/>
      <c r="K455" s="7"/>
      <c r="L455" s="7"/>
      <c r="M455" s="7"/>
    </row>
    <row r="456" spans="1:13" ht="45">
      <c r="A456" s="55" t="s">
        <v>14</v>
      </c>
      <c r="B456" s="157">
        <f>D456*C456</f>
        <v>1760.375</v>
      </c>
      <c r="C456" s="158">
        <v>1408.3</v>
      </c>
      <c r="D456" s="159">
        <v>1.25</v>
      </c>
      <c r="E456" s="55" t="s">
        <v>13</v>
      </c>
      <c r="F456" s="55">
        <v>593</v>
      </c>
      <c r="G456" s="160">
        <f aca="true" t="shared" si="51" ref="G456:G462">B456/F456</f>
        <v>2.968591905564924</v>
      </c>
      <c r="I456" s="269"/>
      <c r="J456" s="7"/>
      <c r="K456" s="7"/>
      <c r="L456" s="7"/>
      <c r="M456" s="7"/>
    </row>
    <row r="457" spans="1:13" ht="15.75">
      <c r="A457" s="107" t="s">
        <v>15</v>
      </c>
      <c r="B457" s="157">
        <f aca="true" t="shared" si="52" ref="B457:B462">D457*C457</f>
        <v>760.482</v>
      </c>
      <c r="C457" s="158">
        <v>1408.3</v>
      </c>
      <c r="D457" s="161">
        <v>0.54</v>
      </c>
      <c r="E457" s="75" t="s">
        <v>11</v>
      </c>
      <c r="F457" s="75">
        <v>1</v>
      </c>
      <c r="G457" s="162">
        <f t="shared" si="51"/>
        <v>760.482</v>
      </c>
      <c r="I457" s="270"/>
      <c r="J457" s="7"/>
      <c r="K457" s="7"/>
      <c r="L457" s="7"/>
      <c r="M457" s="7"/>
    </row>
    <row r="458" spans="1:13" ht="15.75">
      <c r="A458" s="8" t="s">
        <v>16</v>
      </c>
      <c r="B458" s="157">
        <f t="shared" si="52"/>
        <v>211.24499999999998</v>
      </c>
      <c r="C458" s="158">
        <v>1408.3</v>
      </c>
      <c r="D458" s="163">
        <v>0.15</v>
      </c>
      <c r="E458" s="55" t="s">
        <v>3</v>
      </c>
      <c r="F458" s="55">
        <v>98</v>
      </c>
      <c r="G458" s="164">
        <f t="shared" si="51"/>
        <v>2.1555612244897957</v>
      </c>
      <c r="I458" s="270"/>
      <c r="J458" s="7"/>
      <c r="K458" s="7"/>
      <c r="L458" s="7"/>
      <c r="M458" s="7"/>
    </row>
    <row r="459" spans="1:13" ht="45">
      <c r="A459" s="8" t="s">
        <v>17</v>
      </c>
      <c r="B459" s="157">
        <f t="shared" si="52"/>
        <v>1633.628</v>
      </c>
      <c r="C459" s="158">
        <v>1408.3</v>
      </c>
      <c r="D459" s="163">
        <v>1.16</v>
      </c>
      <c r="E459" s="55" t="s">
        <v>13</v>
      </c>
      <c r="F459" s="55">
        <v>593</v>
      </c>
      <c r="G459" s="164">
        <f t="shared" si="51"/>
        <v>2.7548532883642496</v>
      </c>
      <c r="I459" s="270"/>
      <c r="J459" s="7"/>
      <c r="K459" s="7"/>
      <c r="L459" s="7"/>
      <c r="M459" s="7"/>
    </row>
    <row r="460" spans="1:13" ht="15.75">
      <c r="A460" s="107" t="s">
        <v>18</v>
      </c>
      <c r="B460" s="157">
        <f t="shared" si="52"/>
        <v>4379.813</v>
      </c>
      <c r="C460" s="158">
        <v>1408.3</v>
      </c>
      <c r="D460" s="161">
        <v>3.11</v>
      </c>
      <c r="E460" s="75" t="s">
        <v>4</v>
      </c>
      <c r="F460" s="202">
        <v>1340.9</v>
      </c>
      <c r="G460" s="165">
        <f t="shared" si="51"/>
        <v>3.2663233649041685</v>
      </c>
      <c r="I460" s="270"/>
      <c r="J460" s="7"/>
      <c r="K460" s="7"/>
      <c r="L460" s="7"/>
      <c r="M460" s="7"/>
    </row>
    <row r="461" spans="1:13" ht="15.75">
      <c r="A461" s="114" t="s">
        <v>19</v>
      </c>
      <c r="B461" s="157">
        <f t="shared" si="52"/>
        <v>999.8929999999999</v>
      </c>
      <c r="C461" s="158">
        <v>1408.3</v>
      </c>
      <c r="D461" s="163">
        <v>0.71</v>
      </c>
      <c r="E461" s="55" t="s">
        <v>5</v>
      </c>
      <c r="F461" s="55">
        <v>47</v>
      </c>
      <c r="G461" s="164">
        <f t="shared" si="51"/>
        <v>21.27431914893617</v>
      </c>
      <c r="I461" s="270"/>
      <c r="J461" s="7"/>
      <c r="K461" s="7"/>
      <c r="L461" s="7"/>
      <c r="M461" s="7"/>
    </row>
    <row r="462" spans="1:13" ht="15.75">
      <c r="A462" s="8" t="s">
        <v>20</v>
      </c>
      <c r="B462" s="157">
        <f t="shared" si="52"/>
        <v>380.241</v>
      </c>
      <c r="C462" s="158">
        <v>1408.3</v>
      </c>
      <c r="D462" s="163">
        <v>0.27</v>
      </c>
      <c r="E462" s="55" t="s">
        <v>5</v>
      </c>
      <c r="F462" s="55">
        <v>47</v>
      </c>
      <c r="G462" s="164">
        <f t="shared" si="51"/>
        <v>8.090234042553192</v>
      </c>
      <c r="I462" s="270"/>
      <c r="J462" s="7"/>
      <c r="K462" s="7"/>
      <c r="L462" s="7"/>
      <c r="M462" s="7"/>
    </row>
    <row r="463" spans="1:13" ht="16.5" thickBot="1">
      <c r="A463" s="185" t="s">
        <v>29</v>
      </c>
      <c r="B463" s="186">
        <f>SUM(B456:B462)</f>
        <v>10125.677</v>
      </c>
      <c r="C463" s="187"/>
      <c r="D463" s="188">
        <f>SUM(D456:D462)</f>
        <v>7.1899999999999995</v>
      </c>
      <c r="E463" s="182"/>
      <c r="F463" s="182"/>
      <c r="G463" s="189"/>
      <c r="I463" s="270"/>
      <c r="J463" s="7"/>
      <c r="K463" s="7"/>
      <c r="L463" s="7"/>
      <c r="M463" s="7"/>
    </row>
    <row r="464" spans="1:13" ht="15.75">
      <c r="A464" s="171" t="s">
        <v>31</v>
      </c>
      <c r="B464" s="172">
        <f>C464*D464</f>
        <v>1929.371</v>
      </c>
      <c r="C464" s="158">
        <v>1408.3</v>
      </c>
      <c r="D464" s="173">
        <v>1.37</v>
      </c>
      <c r="E464" s="171" t="s">
        <v>5</v>
      </c>
      <c r="F464" s="171">
        <v>11</v>
      </c>
      <c r="G464" s="174">
        <f>B464/F464</f>
        <v>175.39736363636365</v>
      </c>
      <c r="I464" s="271"/>
      <c r="J464" s="7"/>
      <c r="K464" s="7"/>
      <c r="L464" s="7"/>
      <c r="M464" s="7"/>
    </row>
    <row r="465" spans="1:13" ht="15.75">
      <c r="A465" s="175" t="s">
        <v>30</v>
      </c>
      <c r="B465" s="176">
        <f>C465*D465</f>
        <v>98.581</v>
      </c>
      <c r="C465" s="158">
        <v>1408.3</v>
      </c>
      <c r="D465" s="177">
        <v>0.07</v>
      </c>
      <c r="E465" s="55" t="s">
        <v>33</v>
      </c>
      <c r="F465" s="175">
        <v>41.04</v>
      </c>
      <c r="G465" s="178">
        <f>B465/F465</f>
        <v>2.402071150097466</v>
      </c>
      <c r="I465" s="7"/>
      <c r="J465" s="7"/>
      <c r="K465" s="7"/>
      <c r="L465" s="7"/>
      <c r="M465" s="7"/>
    </row>
    <row r="466" spans="1:13" ht="15.75">
      <c r="A466" s="168" t="s">
        <v>32</v>
      </c>
      <c r="B466" s="157">
        <f>SUM(B463:B465)</f>
        <v>12153.628999999999</v>
      </c>
      <c r="C466" s="179"/>
      <c r="D466" s="180">
        <f>SUM(D463:D465)</f>
        <v>8.629999999999999</v>
      </c>
      <c r="E466" s="119"/>
      <c r="F466" s="119"/>
      <c r="G466" s="168"/>
      <c r="I466" s="7"/>
      <c r="J466" s="7"/>
      <c r="K466" s="7"/>
      <c r="L466" s="7"/>
      <c r="M466" s="7"/>
    </row>
    <row r="467" spans="1:13" ht="15.75">
      <c r="A467" s="87"/>
      <c r="B467" s="87"/>
      <c r="C467" s="87"/>
      <c r="D467" s="87"/>
      <c r="E467" s="87"/>
      <c r="F467" s="87"/>
      <c r="G467" s="87"/>
      <c r="I467" s="7"/>
      <c r="J467" s="7"/>
      <c r="K467" s="7"/>
      <c r="L467" s="7"/>
      <c r="M467" s="7"/>
    </row>
    <row r="468" spans="1:13" ht="15.75">
      <c r="A468" s="298" t="s">
        <v>9</v>
      </c>
      <c r="B468" s="298"/>
      <c r="C468" s="298"/>
      <c r="D468" s="298"/>
      <c r="E468" s="298"/>
      <c r="F468" s="298"/>
      <c r="G468" s="298"/>
      <c r="I468" s="7"/>
      <c r="J468" s="7"/>
      <c r="K468" s="7"/>
      <c r="L468" s="7"/>
      <c r="M468" s="7"/>
    </row>
    <row r="469" spans="1:13" ht="15.75">
      <c r="A469" s="298" t="s">
        <v>79</v>
      </c>
      <c r="B469" s="298"/>
      <c r="C469" s="298"/>
      <c r="D469" s="298"/>
      <c r="E469" s="298"/>
      <c r="F469" s="298"/>
      <c r="G469" s="298"/>
      <c r="I469" s="7"/>
      <c r="J469" s="7"/>
      <c r="K469" s="7"/>
      <c r="L469" s="7"/>
      <c r="M469" s="7"/>
    </row>
    <row r="470" spans="1:13" ht="48" customHeight="1">
      <c r="A470" s="273" t="s">
        <v>0</v>
      </c>
      <c r="B470" s="273" t="s">
        <v>24</v>
      </c>
      <c r="C470" s="275" t="s">
        <v>38</v>
      </c>
      <c r="D470" s="276"/>
      <c r="E470" s="275" t="s">
        <v>10</v>
      </c>
      <c r="F470" s="277"/>
      <c r="G470" s="276"/>
      <c r="I470" s="7"/>
      <c r="J470" s="7"/>
      <c r="K470" s="7"/>
      <c r="L470" s="7"/>
      <c r="M470" s="7"/>
    </row>
    <row r="471" spans="1:13" ht="75">
      <c r="A471" s="274"/>
      <c r="B471" s="274"/>
      <c r="C471" s="45" t="s">
        <v>40</v>
      </c>
      <c r="D471" s="45" t="s">
        <v>42</v>
      </c>
      <c r="E471" s="55" t="s">
        <v>8</v>
      </c>
      <c r="F471" s="99" t="s">
        <v>7</v>
      </c>
      <c r="G471" s="99" t="s">
        <v>23</v>
      </c>
      <c r="I471" s="7"/>
      <c r="J471" s="7"/>
      <c r="K471" s="7"/>
      <c r="L471" s="7"/>
      <c r="M471" s="7"/>
    </row>
    <row r="472" spans="1:13" ht="45">
      <c r="A472" s="55" t="s">
        <v>14</v>
      </c>
      <c r="B472" s="157">
        <f>D472*C472</f>
        <v>1735.68</v>
      </c>
      <c r="C472" s="158">
        <v>1356</v>
      </c>
      <c r="D472" s="159">
        <v>1.28</v>
      </c>
      <c r="E472" s="55" t="s">
        <v>13</v>
      </c>
      <c r="F472" s="55">
        <v>893</v>
      </c>
      <c r="G472" s="160">
        <f aca="true" t="shared" si="53" ref="G472:G478">B472/F472</f>
        <v>1.943650615901456</v>
      </c>
      <c r="I472" s="269"/>
      <c r="J472" s="7"/>
      <c r="K472" s="7"/>
      <c r="L472" s="7"/>
      <c r="M472" s="7"/>
    </row>
    <row r="473" spans="1:13" ht="15.75">
      <c r="A473" s="107" t="s">
        <v>15</v>
      </c>
      <c r="B473" s="157">
        <f aca="true" t="shared" si="54" ref="B473:B478">D473*C473</f>
        <v>732.24</v>
      </c>
      <c r="C473" s="158">
        <v>1356</v>
      </c>
      <c r="D473" s="161">
        <v>0.54</v>
      </c>
      <c r="E473" s="75" t="s">
        <v>11</v>
      </c>
      <c r="F473" s="75">
        <v>1</v>
      </c>
      <c r="G473" s="162">
        <f t="shared" si="53"/>
        <v>732.24</v>
      </c>
      <c r="I473" s="270"/>
      <c r="J473" s="7"/>
      <c r="K473" s="7"/>
      <c r="L473" s="7"/>
      <c r="M473" s="7"/>
    </row>
    <row r="474" spans="1:13" ht="15.75">
      <c r="A474" s="8" t="s">
        <v>16</v>
      </c>
      <c r="B474" s="157">
        <f t="shared" si="54"/>
        <v>203.4</v>
      </c>
      <c r="C474" s="158">
        <v>1356</v>
      </c>
      <c r="D474" s="163">
        <v>0.15</v>
      </c>
      <c r="E474" s="55" t="s">
        <v>3</v>
      </c>
      <c r="F474" s="55">
        <v>170</v>
      </c>
      <c r="G474" s="164">
        <f t="shared" si="53"/>
        <v>1.1964705882352942</v>
      </c>
      <c r="I474" s="270"/>
      <c r="J474" s="7"/>
      <c r="K474" s="7"/>
      <c r="L474" s="7"/>
      <c r="M474" s="7"/>
    </row>
    <row r="475" spans="1:13" ht="45">
      <c r="A475" s="8" t="s">
        <v>17</v>
      </c>
      <c r="B475" s="157">
        <f t="shared" si="54"/>
        <v>1586.52</v>
      </c>
      <c r="C475" s="158">
        <v>1356</v>
      </c>
      <c r="D475" s="163">
        <v>1.17</v>
      </c>
      <c r="E475" s="55" t="s">
        <v>13</v>
      </c>
      <c r="F475" s="55">
        <v>893</v>
      </c>
      <c r="G475" s="164">
        <f t="shared" si="53"/>
        <v>1.7766181410974244</v>
      </c>
      <c r="I475" s="270"/>
      <c r="J475" s="7"/>
      <c r="K475" s="7"/>
      <c r="L475" s="7"/>
      <c r="M475" s="7"/>
    </row>
    <row r="476" spans="1:13" ht="15.75">
      <c r="A476" s="107" t="s">
        <v>18</v>
      </c>
      <c r="B476" s="157">
        <f t="shared" si="54"/>
        <v>4298.5199999999995</v>
      </c>
      <c r="C476" s="158">
        <v>1356</v>
      </c>
      <c r="D476" s="161">
        <v>3.17</v>
      </c>
      <c r="E476" s="75" t="s">
        <v>4</v>
      </c>
      <c r="F476" s="202">
        <v>1400.9</v>
      </c>
      <c r="G476" s="165">
        <f t="shared" si="53"/>
        <v>3.0683988864301517</v>
      </c>
      <c r="I476" s="270"/>
      <c r="J476" s="7"/>
      <c r="K476" s="7"/>
      <c r="L476" s="7"/>
      <c r="M476" s="7"/>
    </row>
    <row r="477" spans="1:13" ht="15.75">
      <c r="A477" s="114" t="s">
        <v>19</v>
      </c>
      <c r="B477" s="157">
        <f t="shared" si="54"/>
        <v>989.88</v>
      </c>
      <c r="C477" s="158">
        <v>1356</v>
      </c>
      <c r="D477" s="163">
        <v>0.73</v>
      </c>
      <c r="E477" s="55" t="s">
        <v>5</v>
      </c>
      <c r="F477" s="55">
        <v>60</v>
      </c>
      <c r="G477" s="164">
        <f t="shared" si="53"/>
        <v>16.498</v>
      </c>
      <c r="I477" s="270"/>
      <c r="J477" s="7"/>
      <c r="K477" s="7"/>
      <c r="L477" s="7"/>
      <c r="M477" s="7"/>
    </row>
    <row r="478" spans="1:13" ht="15.75">
      <c r="A478" s="8" t="s">
        <v>20</v>
      </c>
      <c r="B478" s="157">
        <f t="shared" si="54"/>
        <v>379.68000000000006</v>
      </c>
      <c r="C478" s="158">
        <v>1356</v>
      </c>
      <c r="D478" s="163">
        <v>0.28</v>
      </c>
      <c r="E478" s="55" t="s">
        <v>5</v>
      </c>
      <c r="F478" s="55">
        <v>60</v>
      </c>
      <c r="G478" s="164">
        <f t="shared" si="53"/>
        <v>6.328000000000001</v>
      </c>
      <c r="I478" s="270"/>
      <c r="J478" s="7"/>
      <c r="K478" s="7"/>
      <c r="L478" s="7"/>
      <c r="M478" s="7"/>
    </row>
    <row r="479" spans="1:13" ht="16.5" thickBot="1">
      <c r="A479" s="185" t="s">
        <v>29</v>
      </c>
      <c r="B479" s="186">
        <f>SUM(B472:B478)</f>
        <v>9925.92</v>
      </c>
      <c r="C479" s="187"/>
      <c r="D479" s="188">
        <f>SUM(D472:D478)</f>
        <v>7.319999999999999</v>
      </c>
      <c r="E479" s="182"/>
      <c r="F479" s="182"/>
      <c r="G479" s="189"/>
      <c r="I479" s="270"/>
      <c r="J479" s="7"/>
      <c r="K479" s="7"/>
      <c r="L479" s="7"/>
      <c r="M479" s="7"/>
    </row>
    <row r="480" spans="1:13" ht="15.75">
      <c r="A480" s="171" t="s">
        <v>31</v>
      </c>
      <c r="B480" s="172">
        <f>C480*D480</f>
        <v>1857.7200000000003</v>
      </c>
      <c r="C480" s="158">
        <v>1356</v>
      </c>
      <c r="D480" s="173">
        <v>1.37</v>
      </c>
      <c r="E480" s="171" t="s">
        <v>5</v>
      </c>
      <c r="F480" s="171">
        <v>60</v>
      </c>
      <c r="G480" s="174">
        <f>B480/F480</f>
        <v>30.962000000000003</v>
      </c>
      <c r="I480" s="271"/>
      <c r="J480" s="7"/>
      <c r="K480" s="7"/>
      <c r="L480" s="7"/>
      <c r="M480" s="7"/>
    </row>
    <row r="481" spans="1:13" ht="15.75">
      <c r="A481" s="175" t="s">
        <v>30</v>
      </c>
      <c r="B481" s="176">
        <f>C481*D481</f>
        <v>94.92000000000002</v>
      </c>
      <c r="C481" s="158">
        <v>1356</v>
      </c>
      <c r="D481" s="177">
        <v>0.07</v>
      </c>
      <c r="E481" s="55" t="s">
        <v>33</v>
      </c>
      <c r="F481" s="175">
        <v>92.34</v>
      </c>
      <c r="G481" s="178">
        <f>B481/F481</f>
        <v>1.0279402209226771</v>
      </c>
      <c r="I481" s="7"/>
      <c r="J481" s="7"/>
      <c r="K481" s="7"/>
      <c r="L481" s="7"/>
      <c r="M481" s="7"/>
    </row>
    <row r="482" spans="1:13" ht="15.75">
      <c r="A482" s="168" t="s">
        <v>32</v>
      </c>
      <c r="B482" s="157">
        <f>SUM(B479:B481)</f>
        <v>11878.56</v>
      </c>
      <c r="C482" s="179"/>
      <c r="D482" s="180">
        <f>SUM(D479:D481)</f>
        <v>8.76</v>
      </c>
      <c r="E482" s="119"/>
      <c r="F482" s="119"/>
      <c r="G482" s="168"/>
      <c r="I482" s="7"/>
      <c r="J482" s="7"/>
      <c r="K482" s="7"/>
      <c r="L482" s="7"/>
      <c r="M482" s="7"/>
    </row>
    <row r="483" spans="1:13" ht="15.75">
      <c r="A483" s="87"/>
      <c r="B483" s="87"/>
      <c r="C483" s="87"/>
      <c r="D483" s="87"/>
      <c r="E483" s="87"/>
      <c r="F483" s="87"/>
      <c r="G483" s="87"/>
      <c r="I483" s="7"/>
      <c r="J483" s="7"/>
      <c r="K483" s="7"/>
      <c r="L483" s="7"/>
      <c r="M483" s="7"/>
    </row>
    <row r="484" spans="1:13" ht="15.75">
      <c r="A484" s="272" t="s">
        <v>9</v>
      </c>
      <c r="B484" s="272"/>
      <c r="C484" s="272"/>
      <c r="D484" s="272"/>
      <c r="E484" s="272"/>
      <c r="F484" s="272"/>
      <c r="G484" s="272"/>
      <c r="I484" s="7"/>
      <c r="J484" s="7"/>
      <c r="K484" s="7"/>
      <c r="L484" s="7"/>
      <c r="M484" s="7"/>
    </row>
    <row r="485" spans="1:13" ht="21" customHeight="1">
      <c r="A485" s="272" t="s">
        <v>80</v>
      </c>
      <c r="B485" s="272"/>
      <c r="C485" s="272"/>
      <c r="D485" s="272"/>
      <c r="E485" s="272"/>
      <c r="F485" s="272"/>
      <c r="G485" s="272"/>
      <c r="I485" s="7"/>
      <c r="J485" s="7"/>
      <c r="K485" s="7"/>
      <c r="L485" s="7"/>
      <c r="M485" s="7"/>
    </row>
    <row r="486" spans="1:13" ht="48" customHeight="1">
      <c r="A486" s="273" t="s">
        <v>0</v>
      </c>
      <c r="B486" s="273" t="s">
        <v>24</v>
      </c>
      <c r="C486" s="275" t="s">
        <v>43</v>
      </c>
      <c r="D486" s="276"/>
      <c r="E486" s="275" t="s">
        <v>10</v>
      </c>
      <c r="F486" s="277"/>
      <c r="G486" s="276"/>
      <c r="I486" s="7"/>
      <c r="J486" s="7"/>
      <c r="K486" s="7"/>
      <c r="L486" s="7"/>
      <c r="M486" s="7"/>
    </row>
    <row r="487" spans="1:13" ht="75">
      <c r="A487" s="274"/>
      <c r="B487" s="274"/>
      <c r="C487" s="45" t="s">
        <v>41</v>
      </c>
      <c r="D487" s="45" t="s">
        <v>28</v>
      </c>
      <c r="E487" s="55" t="s">
        <v>8</v>
      </c>
      <c r="F487" s="99" t="s">
        <v>7</v>
      </c>
      <c r="G487" s="99" t="s">
        <v>23</v>
      </c>
      <c r="I487" s="7"/>
      <c r="J487" s="7"/>
      <c r="K487" s="7"/>
      <c r="L487" s="7"/>
      <c r="M487" s="7"/>
    </row>
    <row r="488" spans="1:13" ht="45">
      <c r="A488" s="55" t="s">
        <v>14</v>
      </c>
      <c r="B488" s="157">
        <f>D488*C488</f>
        <v>1134.237</v>
      </c>
      <c r="C488" s="158">
        <v>893.1</v>
      </c>
      <c r="D488" s="159">
        <v>1.27</v>
      </c>
      <c r="E488" s="55" t="s">
        <v>13</v>
      </c>
      <c r="F488" s="55">
        <v>664.5</v>
      </c>
      <c r="G488" s="160">
        <f aca="true" t="shared" si="55" ref="G488:G494">B488/F488</f>
        <v>1.7069029345372462</v>
      </c>
      <c r="I488" s="269"/>
      <c r="J488" s="7"/>
      <c r="K488" s="7"/>
      <c r="L488" s="7"/>
      <c r="M488" s="7"/>
    </row>
    <row r="489" spans="1:13" ht="15.75">
      <c r="A489" s="107" t="s">
        <v>15</v>
      </c>
      <c r="B489" s="157">
        <f aca="true" t="shared" si="56" ref="B489:B494">D489*C489</f>
        <v>473.343</v>
      </c>
      <c r="C489" s="158">
        <v>893.1</v>
      </c>
      <c r="D489" s="161">
        <v>0.53</v>
      </c>
      <c r="E489" s="75" t="s">
        <v>11</v>
      </c>
      <c r="F489" s="75">
        <v>1</v>
      </c>
      <c r="G489" s="162">
        <f t="shared" si="55"/>
        <v>473.343</v>
      </c>
      <c r="I489" s="270"/>
      <c r="J489" s="7"/>
      <c r="K489" s="7"/>
      <c r="L489" s="7"/>
      <c r="M489" s="7"/>
    </row>
    <row r="490" spans="1:13" ht="15.75">
      <c r="A490" s="8" t="s">
        <v>16</v>
      </c>
      <c r="B490" s="157">
        <f t="shared" si="56"/>
        <v>133.965</v>
      </c>
      <c r="C490" s="158">
        <v>893.1</v>
      </c>
      <c r="D490" s="163">
        <v>0.15</v>
      </c>
      <c r="E490" s="55" t="s">
        <v>3</v>
      </c>
      <c r="F490" s="55">
        <v>98</v>
      </c>
      <c r="G490" s="164">
        <f t="shared" si="55"/>
        <v>1.3669897959183674</v>
      </c>
      <c r="I490" s="270"/>
      <c r="J490" s="7"/>
      <c r="K490" s="7"/>
      <c r="L490" s="7"/>
      <c r="M490" s="7"/>
    </row>
    <row r="491" spans="1:13" ht="45">
      <c r="A491" s="8" t="s">
        <v>17</v>
      </c>
      <c r="B491" s="157">
        <f t="shared" si="56"/>
        <v>1027.065</v>
      </c>
      <c r="C491" s="158">
        <v>893.1</v>
      </c>
      <c r="D491" s="163">
        <v>1.15</v>
      </c>
      <c r="E491" s="55" t="s">
        <v>13</v>
      </c>
      <c r="F491" s="55">
        <v>664.5</v>
      </c>
      <c r="G491" s="164">
        <f t="shared" si="55"/>
        <v>1.5456207674943567</v>
      </c>
      <c r="I491" s="270"/>
      <c r="J491" s="7"/>
      <c r="K491" s="7"/>
      <c r="L491" s="7"/>
      <c r="M491" s="7"/>
    </row>
    <row r="492" spans="1:13" ht="15.75">
      <c r="A492" s="107" t="s">
        <v>18</v>
      </c>
      <c r="B492" s="157">
        <f t="shared" si="56"/>
        <v>2777.541</v>
      </c>
      <c r="C492" s="158">
        <v>893.1</v>
      </c>
      <c r="D492" s="161">
        <v>3.11</v>
      </c>
      <c r="E492" s="75" t="s">
        <v>4</v>
      </c>
      <c r="F492" s="202">
        <v>713.2</v>
      </c>
      <c r="G492" s="165">
        <f t="shared" si="55"/>
        <v>3.8944770050476722</v>
      </c>
      <c r="I492" s="270"/>
      <c r="J492" s="7"/>
      <c r="K492" s="7"/>
      <c r="L492" s="7"/>
      <c r="M492" s="7"/>
    </row>
    <row r="493" spans="1:13" ht="15.75">
      <c r="A493" s="114" t="s">
        <v>19</v>
      </c>
      <c r="B493" s="157">
        <f t="shared" si="56"/>
        <v>634.101</v>
      </c>
      <c r="C493" s="158">
        <v>893.1</v>
      </c>
      <c r="D493" s="163">
        <v>0.71</v>
      </c>
      <c r="E493" s="55" t="s">
        <v>5</v>
      </c>
      <c r="F493" s="55">
        <v>26</v>
      </c>
      <c r="G493" s="164">
        <f t="shared" si="55"/>
        <v>24.3885</v>
      </c>
      <c r="I493" s="270"/>
      <c r="J493" s="7"/>
      <c r="K493" s="7"/>
      <c r="L493" s="7"/>
      <c r="M493" s="7"/>
    </row>
    <row r="494" spans="1:13" ht="15.75">
      <c r="A494" s="8" t="s">
        <v>20</v>
      </c>
      <c r="B494" s="157">
        <f t="shared" si="56"/>
        <v>241.13700000000003</v>
      </c>
      <c r="C494" s="158">
        <v>893.1</v>
      </c>
      <c r="D494" s="163">
        <v>0.27</v>
      </c>
      <c r="E494" s="55" t="s">
        <v>5</v>
      </c>
      <c r="F494" s="55">
        <v>26</v>
      </c>
      <c r="G494" s="164">
        <f t="shared" si="55"/>
        <v>9.274500000000002</v>
      </c>
      <c r="I494" s="270"/>
      <c r="J494" s="7"/>
      <c r="K494" s="7"/>
      <c r="L494" s="7"/>
      <c r="M494" s="7"/>
    </row>
    <row r="495" spans="1:13" ht="15.75">
      <c r="A495" s="196" t="s">
        <v>29</v>
      </c>
      <c r="B495" s="197">
        <f>SUM(B488:B494)</f>
        <v>6421.388999999999</v>
      </c>
      <c r="C495" s="198"/>
      <c r="D495" s="226">
        <f>SUM(D488:D494)</f>
        <v>7.1899999999999995</v>
      </c>
      <c r="E495" s="199"/>
      <c r="F495" s="199"/>
      <c r="G495" s="200"/>
      <c r="I495" s="270"/>
      <c r="J495" s="7"/>
      <c r="K495" s="7"/>
      <c r="L495" s="7"/>
      <c r="M495" s="7"/>
    </row>
    <row r="496" spans="1:13" ht="15.75">
      <c r="A496" s="171" t="s">
        <v>31</v>
      </c>
      <c r="B496" s="172">
        <f>C496*D496</f>
        <v>1223.547</v>
      </c>
      <c r="C496" s="158">
        <v>893.1</v>
      </c>
      <c r="D496" s="173">
        <v>1.37</v>
      </c>
      <c r="E496" s="171" t="s">
        <v>5</v>
      </c>
      <c r="F496" s="171">
        <v>26</v>
      </c>
      <c r="G496" s="174">
        <f>B496/F496</f>
        <v>47.0595</v>
      </c>
      <c r="I496" s="271"/>
      <c r="J496" s="7"/>
      <c r="K496" s="7"/>
      <c r="L496" s="7"/>
      <c r="M496" s="7"/>
    </row>
    <row r="497" spans="1:13" ht="15.75">
      <c r="A497" s="175" t="s">
        <v>30</v>
      </c>
      <c r="B497" s="176">
        <f>C497*D497</f>
        <v>62.51700000000001</v>
      </c>
      <c r="C497" s="158">
        <v>893.1</v>
      </c>
      <c r="D497" s="177">
        <v>0.07</v>
      </c>
      <c r="E497" s="55" t="s">
        <v>33</v>
      </c>
      <c r="F497" s="175">
        <v>61.56</v>
      </c>
      <c r="G497" s="178">
        <f>B497/F497</f>
        <v>1.0155458089668616</v>
      </c>
      <c r="I497" s="7"/>
      <c r="J497" s="7"/>
      <c r="K497" s="7"/>
      <c r="L497" s="7"/>
      <c r="M497" s="7"/>
    </row>
    <row r="498" spans="1:13" ht="15.75">
      <c r="A498" s="168" t="s">
        <v>32</v>
      </c>
      <c r="B498" s="157">
        <f>SUM(B495:B497)</f>
        <v>7707.4529999999995</v>
      </c>
      <c r="C498" s="179"/>
      <c r="D498" s="180">
        <f>SUM(D495:D497)</f>
        <v>8.629999999999999</v>
      </c>
      <c r="E498" s="119"/>
      <c r="F498" s="119"/>
      <c r="G498" s="168"/>
      <c r="I498" s="7"/>
      <c r="J498" s="7"/>
      <c r="K498" s="7"/>
      <c r="L498" s="7"/>
      <c r="M498" s="7"/>
    </row>
    <row r="499" spans="1:13" ht="15.75">
      <c r="A499" s="87"/>
      <c r="B499" s="87"/>
      <c r="C499" s="87"/>
      <c r="D499" s="87"/>
      <c r="E499" s="87"/>
      <c r="F499" s="87"/>
      <c r="G499" s="87"/>
      <c r="I499" s="7"/>
      <c r="J499" s="7"/>
      <c r="K499" s="7"/>
      <c r="L499" s="7"/>
      <c r="M499" s="7"/>
    </row>
    <row r="500" spans="1:13" ht="15.75">
      <c r="A500" s="272" t="s">
        <v>9</v>
      </c>
      <c r="B500" s="272"/>
      <c r="C500" s="272"/>
      <c r="D500" s="272"/>
      <c r="E500" s="272"/>
      <c r="F500" s="272"/>
      <c r="G500" s="272"/>
      <c r="I500" s="7"/>
      <c r="J500" s="7"/>
      <c r="K500" s="7"/>
      <c r="L500" s="7"/>
      <c r="M500" s="7"/>
    </row>
    <row r="501" spans="1:13" ht="15.75">
      <c r="A501" s="272" t="s">
        <v>81</v>
      </c>
      <c r="B501" s="272"/>
      <c r="C501" s="272"/>
      <c r="D501" s="272"/>
      <c r="E501" s="272"/>
      <c r="F501" s="272"/>
      <c r="G501" s="272"/>
      <c r="I501" s="7"/>
      <c r="J501" s="7"/>
      <c r="K501" s="7"/>
      <c r="L501" s="7"/>
      <c r="M501" s="7"/>
    </row>
    <row r="502" spans="1:13" ht="45.75" customHeight="1">
      <c r="A502" s="273" t="s">
        <v>0</v>
      </c>
      <c r="B502" s="273" t="s">
        <v>24</v>
      </c>
      <c r="C502" s="275" t="s">
        <v>38</v>
      </c>
      <c r="D502" s="276"/>
      <c r="E502" s="275" t="s">
        <v>10</v>
      </c>
      <c r="F502" s="277"/>
      <c r="G502" s="276"/>
      <c r="I502" s="7"/>
      <c r="J502" s="7"/>
      <c r="K502" s="7"/>
      <c r="L502" s="7"/>
      <c r="M502" s="7"/>
    </row>
    <row r="503" spans="1:13" ht="75">
      <c r="A503" s="274"/>
      <c r="B503" s="274"/>
      <c r="C503" s="45" t="s">
        <v>40</v>
      </c>
      <c r="D503" s="45" t="s">
        <v>42</v>
      </c>
      <c r="E503" s="55" t="s">
        <v>8</v>
      </c>
      <c r="F503" s="99" t="s">
        <v>7</v>
      </c>
      <c r="G503" s="99" t="s">
        <v>23</v>
      </c>
      <c r="I503" s="7"/>
      <c r="J503" s="7"/>
      <c r="K503" s="7"/>
      <c r="L503" s="7"/>
      <c r="M503" s="7"/>
    </row>
    <row r="504" spans="1:13" ht="45">
      <c r="A504" s="55" t="s">
        <v>14</v>
      </c>
      <c r="B504" s="157">
        <f>D504*C504</f>
        <v>604.305</v>
      </c>
      <c r="C504" s="158">
        <v>516.5</v>
      </c>
      <c r="D504" s="159">
        <v>1.17</v>
      </c>
      <c r="E504" s="55" t="s">
        <v>13</v>
      </c>
      <c r="F504" s="55">
        <v>450</v>
      </c>
      <c r="G504" s="160">
        <f aca="true" t="shared" si="57" ref="G504:G510">B504/F504</f>
        <v>1.3429</v>
      </c>
      <c r="I504" s="269"/>
      <c r="J504" s="7"/>
      <c r="K504" s="7"/>
      <c r="L504" s="7"/>
      <c r="M504" s="7"/>
    </row>
    <row r="505" spans="1:13" ht="15.75">
      <c r="A505" s="107" t="s">
        <v>15</v>
      </c>
      <c r="B505" s="157">
        <f aca="true" t="shared" si="58" ref="B505:B510">D505*C505</f>
        <v>258.25</v>
      </c>
      <c r="C505" s="158">
        <v>516.5</v>
      </c>
      <c r="D505" s="161">
        <v>0.5</v>
      </c>
      <c r="E505" s="75" t="s">
        <v>11</v>
      </c>
      <c r="F505" s="75">
        <v>1</v>
      </c>
      <c r="G505" s="162">
        <f t="shared" si="57"/>
        <v>258.25</v>
      </c>
      <c r="I505" s="270"/>
      <c r="J505" s="7"/>
      <c r="K505" s="7"/>
      <c r="L505" s="7"/>
      <c r="M505" s="7"/>
    </row>
    <row r="506" spans="1:13" ht="15.75">
      <c r="A506" s="8" t="s">
        <v>16</v>
      </c>
      <c r="B506" s="157">
        <f t="shared" si="58"/>
        <v>72.31</v>
      </c>
      <c r="C506" s="158">
        <v>516.5</v>
      </c>
      <c r="D506" s="163">
        <v>0.14</v>
      </c>
      <c r="E506" s="55" t="s">
        <v>3</v>
      </c>
      <c r="F506" s="55">
        <v>64</v>
      </c>
      <c r="G506" s="164">
        <f t="shared" si="57"/>
        <v>1.12984375</v>
      </c>
      <c r="I506" s="270"/>
      <c r="J506" s="7"/>
      <c r="K506" s="7"/>
      <c r="L506" s="7"/>
      <c r="M506" s="7"/>
    </row>
    <row r="507" spans="1:13" ht="45">
      <c r="A507" s="8" t="s">
        <v>17</v>
      </c>
      <c r="B507" s="157">
        <f t="shared" si="58"/>
        <v>557.82</v>
      </c>
      <c r="C507" s="158">
        <v>516.5</v>
      </c>
      <c r="D507" s="163">
        <v>1.08</v>
      </c>
      <c r="E507" s="55" t="s">
        <v>13</v>
      </c>
      <c r="F507" s="55">
        <v>450</v>
      </c>
      <c r="G507" s="164">
        <f t="shared" si="57"/>
        <v>1.2396</v>
      </c>
      <c r="I507" s="270"/>
      <c r="J507" s="7"/>
      <c r="K507" s="7"/>
      <c r="L507" s="7"/>
      <c r="M507" s="7"/>
    </row>
    <row r="508" spans="1:13" ht="15.75">
      <c r="A508" s="107" t="s">
        <v>18</v>
      </c>
      <c r="B508" s="157">
        <f t="shared" si="58"/>
        <v>1508.18</v>
      </c>
      <c r="C508" s="158">
        <v>516.5</v>
      </c>
      <c r="D508" s="161">
        <v>2.92</v>
      </c>
      <c r="E508" s="75" t="s">
        <v>4</v>
      </c>
      <c r="F508" s="202">
        <v>1314</v>
      </c>
      <c r="G508" s="165">
        <f t="shared" si="57"/>
        <v>1.1477777777777778</v>
      </c>
      <c r="I508" s="270"/>
      <c r="J508" s="7"/>
      <c r="K508" s="7"/>
      <c r="L508" s="7"/>
      <c r="M508" s="7"/>
    </row>
    <row r="509" spans="1:13" ht="15.75">
      <c r="A509" s="114" t="s">
        <v>19</v>
      </c>
      <c r="B509" s="157">
        <f t="shared" si="58"/>
        <v>346.055</v>
      </c>
      <c r="C509" s="158">
        <v>516.5</v>
      </c>
      <c r="D509" s="163">
        <v>0.67</v>
      </c>
      <c r="E509" s="55" t="s">
        <v>5</v>
      </c>
      <c r="F509" s="55">
        <v>29</v>
      </c>
      <c r="G509" s="164">
        <f t="shared" si="57"/>
        <v>11.93293103448276</v>
      </c>
      <c r="I509" s="270"/>
      <c r="J509" s="7"/>
      <c r="K509" s="7"/>
      <c r="L509" s="7"/>
      <c r="M509" s="7"/>
    </row>
    <row r="510" spans="1:13" ht="15.75">
      <c r="A510" s="8" t="s">
        <v>20</v>
      </c>
      <c r="B510" s="157">
        <f t="shared" si="58"/>
        <v>134.29</v>
      </c>
      <c r="C510" s="158">
        <v>516.5</v>
      </c>
      <c r="D510" s="163">
        <v>0.26</v>
      </c>
      <c r="E510" s="55" t="s">
        <v>5</v>
      </c>
      <c r="F510" s="55">
        <v>29</v>
      </c>
      <c r="G510" s="164">
        <f t="shared" si="57"/>
        <v>4.6306896551724135</v>
      </c>
      <c r="I510" s="270"/>
      <c r="J510" s="7"/>
      <c r="K510" s="7"/>
      <c r="L510" s="7"/>
      <c r="M510" s="7"/>
    </row>
    <row r="511" spans="1:13" ht="16.5" thickBot="1">
      <c r="A511" s="185" t="s">
        <v>29</v>
      </c>
      <c r="B511" s="186">
        <f>SUM(B504:B510)</f>
        <v>3481.2099999999996</v>
      </c>
      <c r="C511" s="187"/>
      <c r="D511" s="195">
        <f>SUM(D504:D510)</f>
        <v>6.74</v>
      </c>
      <c r="E511" s="182"/>
      <c r="F511" s="182"/>
      <c r="G511" s="189"/>
      <c r="I511" s="270"/>
      <c r="J511" s="7"/>
      <c r="K511" s="7"/>
      <c r="L511" s="7"/>
      <c r="M511" s="7"/>
    </row>
    <row r="512" spans="1:13" ht="15.75">
      <c r="A512" s="171" t="s">
        <v>31</v>
      </c>
      <c r="B512" s="172">
        <f>C512*D512</f>
        <v>1223.41</v>
      </c>
      <c r="C512" s="158">
        <v>893</v>
      </c>
      <c r="D512" s="173">
        <v>1.37</v>
      </c>
      <c r="E512" s="171" t="s">
        <v>5</v>
      </c>
      <c r="F512" s="171">
        <v>29</v>
      </c>
      <c r="G512" s="174">
        <f>B512/F512</f>
        <v>42.186551724137935</v>
      </c>
      <c r="I512" s="271"/>
      <c r="J512" s="7"/>
      <c r="K512" s="7"/>
      <c r="L512" s="7"/>
      <c r="M512" s="7"/>
    </row>
    <row r="513" spans="1:13" ht="15.75">
      <c r="A513" s="175" t="s">
        <v>30</v>
      </c>
      <c r="B513" s="176">
        <f>C513*D513</f>
        <v>62.510000000000005</v>
      </c>
      <c r="C513" s="158">
        <v>893</v>
      </c>
      <c r="D513" s="177">
        <v>0.07</v>
      </c>
      <c r="E513" s="55" t="s">
        <v>33</v>
      </c>
      <c r="F513" s="175">
        <v>41.04</v>
      </c>
      <c r="G513" s="178">
        <f>B513/F513</f>
        <v>1.5231481481481484</v>
      </c>
      <c r="I513" s="7"/>
      <c r="J513" s="7"/>
      <c r="K513" s="7"/>
      <c r="L513" s="7"/>
      <c r="M513" s="7"/>
    </row>
    <row r="514" spans="1:13" ht="15.75">
      <c r="A514" s="168" t="s">
        <v>32</v>
      </c>
      <c r="B514" s="157">
        <f>SUM(B511:B513)</f>
        <v>4767.13</v>
      </c>
      <c r="C514" s="179"/>
      <c r="D514" s="180">
        <f>SUM(D511:D513)</f>
        <v>8.18</v>
      </c>
      <c r="E514" s="119"/>
      <c r="F514" s="119"/>
      <c r="G514" s="168"/>
      <c r="I514" s="7"/>
      <c r="J514" s="7"/>
      <c r="K514" s="7"/>
      <c r="L514" s="7"/>
      <c r="M514" s="7"/>
    </row>
    <row r="515" spans="1:13" ht="15.75">
      <c r="A515" s="87"/>
      <c r="B515" s="87"/>
      <c r="C515" s="87"/>
      <c r="D515" s="87"/>
      <c r="E515" s="87"/>
      <c r="F515" s="87"/>
      <c r="G515" s="87"/>
      <c r="I515" s="7"/>
      <c r="J515" s="7"/>
      <c r="K515" s="7"/>
      <c r="L515" s="7"/>
      <c r="M515" s="7"/>
    </row>
    <row r="516" spans="1:13" ht="15.75">
      <c r="A516" s="272" t="s">
        <v>9</v>
      </c>
      <c r="B516" s="272"/>
      <c r="C516" s="272"/>
      <c r="D516" s="272"/>
      <c r="E516" s="272"/>
      <c r="F516" s="272"/>
      <c r="G516" s="272"/>
      <c r="I516" s="7"/>
      <c r="J516" s="7"/>
      <c r="K516" s="7"/>
      <c r="L516" s="7"/>
      <c r="M516" s="7"/>
    </row>
    <row r="517" spans="1:13" ht="15.75">
      <c r="A517" s="272" t="s">
        <v>82</v>
      </c>
      <c r="B517" s="272"/>
      <c r="C517" s="272"/>
      <c r="D517" s="272"/>
      <c r="E517" s="272"/>
      <c r="F517" s="272"/>
      <c r="G517" s="272"/>
      <c r="I517" s="7"/>
      <c r="J517" s="7"/>
      <c r="K517" s="7"/>
      <c r="L517" s="7"/>
      <c r="M517" s="7"/>
    </row>
    <row r="518" spans="1:13" ht="47.25" customHeight="1">
      <c r="A518" s="293" t="s">
        <v>0</v>
      </c>
      <c r="B518" s="293" t="s">
        <v>24</v>
      </c>
      <c r="C518" s="295" t="s">
        <v>43</v>
      </c>
      <c r="D518" s="296"/>
      <c r="E518" s="295" t="s">
        <v>10</v>
      </c>
      <c r="F518" s="297"/>
      <c r="G518" s="296"/>
      <c r="I518" s="7"/>
      <c r="J518" s="7"/>
      <c r="K518" s="7"/>
      <c r="L518" s="7"/>
      <c r="M518" s="7"/>
    </row>
    <row r="519" spans="1:13" ht="75">
      <c r="A519" s="294"/>
      <c r="B519" s="294"/>
      <c r="C519" s="204" t="s">
        <v>41</v>
      </c>
      <c r="D519" s="204" t="s">
        <v>42</v>
      </c>
      <c r="E519" s="46" t="s">
        <v>8</v>
      </c>
      <c r="F519" s="100" t="s">
        <v>7</v>
      </c>
      <c r="G519" s="100" t="s">
        <v>23</v>
      </c>
      <c r="I519" s="7"/>
      <c r="J519" s="7"/>
      <c r="K519" s="7"/>
      <c r="L519" s="7"/>
      <c r="M519" s="7"/>
    </row>
    <row r="520" spans="1:13" ht="45">
      <c r="A520" s="46" t="s">
        <v>14</v>
      </c>
      <c r="B520" s="205">
        <f>D520*C520</f>
        <v>1023.2860000000001</v>
      </c>
      <c r="C520" s="206">
        <v>530.2</v>
      </c>
      <c r="D520" s="207">
        <v>1.93</v>
      </c>
      <c r="E520" s="46" t="s">
        <v>13</v>
      </c>
      <c r="F520" s="46">
        <v>450</v>
      </c>
      <c r="G520" s="208">
        <f aca="true" t="shared" si="59" ref="G520:G526">B520/F520</f>
        <v>2.273968888888889</v>
      </c>
      <c r="I520" s="314"/>
      <c r="J520" s="7"/>
      <c r="K520" s="7"/>
      <c r="L520" s="7"/>
      <c r="M520" s="7"/>
    </row>
    <row r="521" spans="1:13" ht="15.75">
      <c r="A521" s="209" t="s">
        <v>15</v>
      </c>
      <c r="B521" s="205">
        <f aca="true" t="shared" si="60" ref="B521:B526">D521*C521</f>
        <v>259.798</v>
      </c>
      <c r="C521" s="206">
        <v>530.2</v>
      </c>
      <c r="D521" s="210">
        <v>0.49</v>
      </c>
      <c r="E521" s="56" t="s">
        <v>11</v>
      </c>
      <c r="F521" s="56">
        <v>1</v>
      </c>
      <c r="G521" s="211">
        <f t="shared" si="59"/>
        <v>259.798</v>
      </c>
      <c r="I521" s="315"/>
      <c r="J521" s="7"/>
      <c r="K521" s="7"/>
      <c r="L521" s="7"/>
      <c r="M521" s="7"/>
    </row>
    <row r="522" spans="1:13" ht="15.75">
      <c r="A522" s="203" t="s">
        <v>16</v>
      </c>
      <c r="B522" s="205">
        <f t="shared" si="60"/>
        <v>74.22800000000001</v>
      </c>
      <c r="C522" s="206">
        <v>530.2</v>
      </c>
      <c r="D522" s="212">
        <v>0.14</v>
      </c>
      <c r="E522" s="46" t="s">
        <v>3</v>
      </c>
      <c r="F522" s="46">
        <v>70</v>
      </c>
      <c r="G522" s="213">
        <f t="shared" si="59"/>
        <v>1.0604000000000002</v>
      </c>
      <c r="I522" s="315"/>
      <c r="J522" s="7"/>
      <c r="K522" s="7"/>
      <c r="L522" s="7"/>
      <c r="M522" s="7"/>
    </row>
    <row r="523" spans="1:13" ht="45">
      <c r="A523" s="203" t="s">
        <v>17</v>
      </c>
      <c r="B523" s="205">
        <f t="shared" si="60"/>
        <v>567.3140000000001</v>
      </c>
      <c r="C523" s="206">
        <v>530.2</v>
      </c>
      <c r="D523" s="212">
        <v>1.07</v>
      </c>
      <c r="E523" s="46" t="s">
        <v>13</v>
      </c>
      <c r="F523" s="46">
        <v>450</v>
      </c>
      <c r="G523" s="213">
        <f t="shared" si="59"/>
        <v>1.260697777777778</v>
      </c>
      <c r="I523" s="315"/>
      <c r="J523" s="7"/>
      <c r="K523" s="7"/>
      <c r="L523" s="7"/>
      <c r="M523" s="7"/>
    </row>
    <row r="524" spans="1:13" ht="15.75">
      <c r="A524" s="209" t="s">
        <v>18</v>
      </c>
      <c r="B524" s="205">
        <f t="shared" si="60"/>
        <v>1526.976</v>
      </c>
      <c r="C524" s="206">
        <v>530.2</v>
      </c>
      <c r="D524" s="210">
        <v>2.88</v>
      </c>
      <c r="E524" s="56" t="s">
        <v>4</v>
      </c>
      <c r="F524" s="214">
        <v>980.8</v>
      </c>
      <c r="G524" s="215">
        <f t="shared" si="59"/>
        <v>1.5568678629690051</v>
      </c>
      <c r="I524" s="315"/>
      <c r="J524" s="7"/>
      <c r="K524" s="7"/>
      <c r="L524" s="7"/>
      <c r="M524" s="7"/>
    </row>
    <row r="525" spans="1:13" ht="15.75">
      <c r="A525" s="216" t="s">
        <v>19</v>
      </c>
      <c r="B525" s="205">
        <f t="shared" si="60"/>
        <v>355.23400000000004</v>
      </c>
      <c r="C525" s="206">
        <v>530.2</v>
      </c>
      <c r="D525" s="212">
        <v>0.67</v>
      </c>
      <c r="E525" s="46" t="s">
        <v>5</v>
      </c>
      <c r="F525" s="46">
        <v>20</v>
      </c>
      <c r="G525" s="213">
        <f t="shared" si="59"/>
        <v>17.7617</v>
      </c>
      <c r="I525" s="315"/>
      <c r="J525" s="7"/>
      <c r="K525" s="7"/>
      <c r="L525" s="7"/>
      <c r="M525" s="7"/>
    </row>
    <row r="526" spans="1:13" ht="15.75">
      <c r="A526" s="203" t="s">
        <v>20</v>
      </c>
      <c r="B526" s="205">
        <f t="shared" si="60"/>
        <v>132.55</v>
      </c>
      <c r="C526" s="206">
        <v>530.2</v>
      </c>
      <c r="D526" s="212">
        <v>0.25</v>
      </c>
      <c r="E526" s="46" t="s">
        <v>5</v>
      </c>
      <c r="F526" s="46">
        <v>20</v>
      </c>
      <c r="G526" s="213">
        <f t="shared" si="59"/>
        <v>6.6275</v>
      </c>
      <c r="I526" s="315"/>
      <c r="J526" s="7"/>
      <c r="K526" s="7"/>
      <c r="L526" s="7"/>
      <c r="M526" s="7"/>
    </row>
    <row r="527" spans="1:13" ht="16.5" thickBot="1">
      <c r="A527" s="181" t="s">
        <v>29</v>
      </c>
      <c r="B527" s="227">
        <f>SUM(B520:B526)</f>
        <v>3939.3860000000004</v>
      </c>
      <c r="C527" s="228"/>
      <c r="D527" s="229">
        <f>SUM(D520:D526)</f>
        <v>7.43</v>
      </c>
      <c r="E527" s="183"/>
      <c r="F527" s="183"/>
      <c r="G527" s="184"/>
      <c r="I527" s="315"/>
      <c r="J527" s="7"/>
      <c r="K527" s="7"/>
      <c r="L527" s="7"/>
      <c r="M527" s="7"/>
    </row>
    <row r="528" spans="1:13" ht="15.75">
      <c r="A528" s="121" t="s">
        <v>31</v>
      </c>
      <c r="B528" s="219">
        <f>C528*D528</f>
        <v>726.3740000000001</v>
      </c>
      <c r="C528" s="206">
        <v>530.2</v>
      </c>
      <c r="D528" s="220">
        <v>1.37</v>
      </c>
      <c r="E528" s="121" t="s">
        <v>5</v>
      </c>
      <c r="F528" s="121">
        <v>20</v>
      </c>
      <c r="G528" s="221">
        <f>B528/F528</f>
        <v>36.31870000000001</v>
      </c>
      <c r="I528" s="271"/>
      <c r="J528" s="7"/>
      <c r="K528" s="7"/>
      <c r="L528" s="7"/>
      <c r="M528" s="7"/>
    </row>
    <row r="529" spans="1:13" ht="15.75">
      <c r="A529" s="126" t="s">
        <v>30</v>
      </c>
      <c r="B529" s="222">
        <f>C529*D529</f>
        <v>37.114000000000004</v>
      </c>
      <c r="C529" s="206">
        <v>530.2</v>
      </c>
      <c r="D529" s="223">
        <v>0.07</v>
      </c>
      <c r="E529" s="46" t="s">
        <v>33</v>
      </c>
      <c r="F529" s="126">
        <v>41.04</v>
      </c>
      <c r="G529" s="224">
        <f>B529/F529</f>
        <v>0.904337231968811</v>
      </c>
      <c r="I529" s="7"/>
      <c r="J529" s="7"/>
      <c r="K529" s="7"/>
      <c r="L529" s="7"/>
      <c r="M529" s="7"/>
    </row>
    <row r="530" spans="1:13" ht="15.75">
      <c r="A530" s="116" t="s">
        <v>36</v>
      </c>
      <c r="B530" s="205">
        <f>SUM(B527:B529)</f>
        <v>4702.874</v>
      </c>
      <c r="C530" s="225"/>
      <c r="D530" s="218">
        <f>SUM(D527:D529)</f>
        <v>8.870000000000001</v>
      </c>
      <c r="E530" s="120"/>
      <c r="F530" s="120"/>
      <c r="G530" s="116"/>
      <c r="I530" s="7"/>
      <c r="J530" s="7"/>
      <c r="K530" s="7"/>
      <c r="L530" s="7"/>
      <c r="M530" s="7"/>
    </row>
    <row r="531" spans="1:13" ht="15.75">
      <c r="A531" s="87"/>
      <c r="B531" s="87"/>
      <c r="C531" s="87"/>
      <c r="D531" s="87"/>
      <c r="E531" s="87"/>
      <c r="F531" s="87"/>
      <c r="G531" s="87"/>
      <c r="I531" s="7"/>
      <c r="J531" s="7"/>
      <c r="K531" s="7"/>
      <c r="L531" s="7"/>
      <c r="M531" s="7"/>
    </row>
    <row r="532" spans="1:13" ht="15.75">
      <c r="A532" s="272" t="s">
        <v>9</v>
      </c>
      <c r="B532" s="272"/>
      <c r="C532" s="272"/>
      <c r="D532" s="272"/>
      <c r="E532" s="272"/>
      <c r="F532" s="272"/>
      <c r="G532" s="272"/>
      <c r="I532" s="7"/>
      <c r="J532" s="7"/>
      <c r="K532" s="7"/>
      <c r="L532" s="7"/>
      <c r="M532" s="7"/>
    </row>
    <row r="533" spans="1:13" ht="15.75">
      <c r="A533" s="272" t="s">
        <v>83</v>
      </c>
      <c r="B533" s="272"/>
      <c r="C533" s="272"/>
      <c r="D533" s="272"/>
      <c r="E533" s="272"/>
      <c r="F533" s="272"/>
      <c r="G533" s="272"/>
      <c r="I533" s="7"/>
      <c r="J533" s="7"/>
      <c r="K533" s="7"/>
      <c r="L533" s="7"/>
      <c r="M533" s="7"/>
    </row>
    <row r="534" spans="1:13" ht="47.25" customHeight="1">
      <c r="A534" s="273" t="s">
        <v>0</v>
      </c>
      <c r="B534" s="273" t="s">
        <v>24</v>
      </c>
      <c r="C534" s="275" t="s">
        <v>43</v>
      </c>
      <c r="D534" s="276"/>
      <c r="E534" s="275" t="s">
        <v>10</v>
      </c>
      <c r="F534" s="277"/>
      <c r="G534" s="276"/>
      <c r="I534" s="7"/>
      <c r="J534" s="7"/>
      <c r="K534" s="7"/>
      <c r="L534" s="7"/>
      <c r="M534" s="7"/>
    </row>
    <row r="535" spans="1:13" ht="75">
      <c r="A535" s="274"/>
      <c r="B535" s="274"/>
      <c r="C535" s="45" t="s">
        <v>40</v>
      </c>
      <c r="D535" s="45" t="s">
        <v>28</v>
      </c>
      <c r="E535" s="55" t="s">
        <v>8</v>
      </c>
      <c r="F535" s="99" t="s">
        <v>7</v>
      </c>
      <c r="G535" s="99" t="s">
        <v>23</v>
      </c>
      <c r="I535" s="7"/>
      <c r="J535" s="7"/>
      <c r="K535" s="7"/>
      <c r="L535" s="7"/>
      <c r="M535" s="7"/>
    </row>
    <row r="536" spans="1:13" ht="45">
      <c r="A536" s="55" t="s">
        <v>14</v>
      </c>
      <c r="B536" s="157">
        <f>D536*C536</f>
        <v>1079.334</v>
      </c>
      <c r="C536" s="158">
        <v>884.7</v>
      </c>
      <c r="D536" s="159">
        <v>1.22</v>
      </c>
      <c r="E536" s="55" t="s">
        <v>13</v>
      </c>
      <c r="F536" s="55">
        <v>664.5</v>
      </c>
      <c r="G536" s="160">
        <f aca="true" t="shared" si="61" ref="G536:G542">B536/F536</f>
        <v>1.6242799097065463</v>
      </c>
      <c r="I536" s="269"/>
      <c r="J536" s="7"/>
      <c r="K536" s="7"/>
      <c r="L536" s="7"/>
      <c r="M536" s="7"/>
    </row>
    <row r="537" spans="1:13" ht="15.75">
      <c r="A537" s="107" t="s">
        <v>15</v>
      </c>
      <c r="B537" s="157">
        <f aca="true" t="shared" si="62" ref="B537:B542">D537*C537</f>
        <v>460.04400000000004</v>
      </c>
      <c r="C537" s="158">
        <v>884.7</v>
      </c>
      <c r="D537" s="161">
        <v>0.52</v>
      </c>
      <c r="E537" s="75" t="s">
        <v>11</v>
      </c>
      <c r="F537" s="75">
        <v>1</v>
      </c>
      <c r="G537" s="162">
        <f t="shared" si="61"/>
        <v>460.04400000000004</v>
      </c>
      <c r="I537" s="270"/>
      <c r="J537" s="7"/>
      <c r="K537" s="7"/>
      <c r="L537" s="7"/>
      <c r="M537" s="7"/>
    </row>
    <row r="538" spans="1:13" ht="15.75">
      <c r="A538" s="8" t="s">
        <v>16</v>
      </c>
      <c r="B538" s="157">
        <f t="shared" si="62"/>
        <v>132.705</v>
      </c>
      <c r="C538" s="158">
        <v>884.7</v>
      </c>
      <c r="D538" s="163">
        <v>0.15</v>
      </c>
      <c r="E538" s="55" t="s">
        <v>3</v>
      </c>
      <c r="F538" s="55">
        <v>78</v>
      </c>
      <c r="G538" s="164">
        <f t="shared" si="61"/>
        <v>1.701346153846154</v>
      </c>
      <c r="I538" s="270"/>
      <c r="J538" s="7"/>
      <c r="K538" s="7"/>
      <c r="L538" s="7"/>
      <c r="M538" s="7"/>
    </row>
    <row r="539" spans="1:13" ht="45">
      <c r="A539" s="8" t="s">
        <v>17</v>
      </c>
      <c r="B539" s="157">
        <f t="shared" si="62"/>
        <v>999.711</v>
      </c>
      <c r="C539" s="158">
        <v>884.7</v>
      </c>
      <c r="D539" s="163">
        <v>1.13</v>
      </c>
      <c r="E539" s="55" t="s">
        <v>13</v>
      </c>
      <c r="F539" s="55">
        <v>664.5</v>
      </c>
      <c r="G539" s="164">
        <f t="shared" si="61"/>
        <v>1.5044559819413093</v>
      </c>
      <c r="I539" s="270"/>
      <c r="J539" s="7"/>
      <c r="K539" s="7"/>
      <c r="L539" s="7"/>
      <c r="M539" s="7"/>
    </row>
    <row r="540" spans="1:13" ht="15.75">
      <c r="A540" s="107" t="s">
        <v>18</v>
      </c>
      <c r="B540" s="157">
        <f t="shared" si="62"/>
        <v>2698.335</v>
      </c>
      <c r="C540" s="158">
        <v>884.7</v>
      </c>
      <c r="D540" s="161">
        <v>3.05</v>
      </c>
      <c r="E540" s="75" t="s">
        <v>4</v>
      </c>
      <c r="F540" s="202">
        <v>1207.5</v>
      </c>
      <c r="G540" s="165">
        <f t="shared" si="61"/>
        <v>2.234645962732919</v>
      </c>
      <c r="I540" s="270"/>
      <c r="J540" s="7"/>
      <c r="K540" s="7"/>
      <c r="L540" s="7"/>
      <c r="M540" s="7"/>
    </row>
    <row r="541" spans="1:13" ht="15.75">
      <c r="A541" s="114" t="s">
        <v>19</v>
      </c>
      <c r="B541" s="157">
        <f t="shared" si="62"/>
        <v>619.29</v>
      </c>
      <c r="C541" s="158">
        <v>884.7</v>
      </c>
      <c r="D541" s="163">
        <v>0.7</v>
      </c>
      <c r="E541" s="55" t="s">
        <v>5</v>
      </c>
      <c r="F541" s="55">
        <v>27</v>
      </c>
      <c r="G541" s="164">
        <f t="shared" si="61"/>
        <v>22.936666666666664</v>
      </c>
      <c r="I541" s="270"/>
      <c r="J541" s="7"/>
      <c r="K541" s="7"/>
      <c r="L541" s="7"/>
      <c r="M541" s="7"/>
    </row>
    <row r="542" spans="1:13" ht="15.75">
      <c r="A542" s="8" t="s">
        <v>20</v>
      </c>
      <c r="B542" s="157">
        <f t="shared" si="62"/>
        <v>238.86900000000003</v>
      </c>
      <c r="C542" s="158">
        <v>884.7</v>
      </c>
      <c r="D542" s="163">
        <v>0.27</v>
      </c>
      <c r="E542" s="55" t="s">
        <v>5</v>
      </c>
      <c r="F542" s="55">
        <v>27</v>
      </c>
      <c r="G542" s="164">
        <f t="shared" si="61"/>
        <v>8.847000000000001</v>
      </c>
      <c r="I542" s="270"/>
      <c r="J542" s="7"/>
      <c r="K542" s="7"/>
      <c r="L542" s="7"/>
      <c r="M542" s="7"/>
    </row>
    <row r="543" spans="1:13" ht="16.5" thickBot="1">
      <c r="A543" s="185" t="s">
        <v>29</v>
      </c>
      <c r="B543" s="186">
        <f>SUM(B536:B542)</f>
        <v>6228.288</v>
      </c>
      <c r="C543" s="187"/>
      <c r="D543" s="188">
        <f>SUM(D536:D542)</f>
        <v>7.039999999999999</v>
      </c>
      <c r="E543" s="182"/>
      <c r="F543" s="182"/>
      <c r="G543" s="189"/>
      <c r="I543" s="315"/>
      <c r="J543" s="7"/>
      <c r="K543" s="7"/>
      <c r="L543" s="7"/>
      <c r="M543" s="7"/>
    </row>
    <row r="544" spans="1:13" ht="15.75">
      <c r="A544" s="171" t="s">
        <v>31</v>
      </c>
      <c r="B544" s="172">
        <f>C544*D544</f>
        <v>1212.0390000000002</v>
      </c>
      <c r="C544" s="158">
        <v>884.7</v>
      </c>
      <c r="D544" s="173">
        <v>1.37</v>
      </c>
      <c r="E544" s="171" t="s">
        <v>5</v>
      </c>
      <c r="F544" s="171">
        <v>27</v>
      </c>
      <c r="G544" s="174">
        <f>B544/F544</f>
        <v>44.89033333333334</v>
      </c>
      <c r="I544" s="271"/>
      <c r="J544" s="7"/>
      <c r="K544" s="7"/>
      <c r="L544" s="7"/>
      <c r="M544" s="7"/>
    </row>
    <row r="545" spans="1:13" ht="15.75">
      <c r="A545" s="175" t="s">
        <v>30</v>
      </c>
      <c r="B545" s="176">
        <f>C545*D545</f>
        <v>61.92900000000001</v>
      </c>
      <c r="C545" s="158">
        <v>884.7</v>
      </c>
      <c r="D545" s="177">
        <v>0.07</v>
      </c>
      <c r="E545" s="55" t="s">
        <v>33</v>
      </c>
      <c r="F545" s="175">
        <v>61.56</v>
      </c>
      <c r="G545" s="178">
        <f>B545/F545</f>
        <v>1.0059941520467837</v>
      </c>
      <c r="I545" s="7"/>
      <c r="J545" s="7"/>
      <c r="K545" s="7"/>
      <c r="L545" s="7"/>
      <c r="M545" s="7"/>
    </row>
    <row r="546" spans="1:13" ht="15.75">
      <c r="A546" s="168" t="s">
        <v>32</v>
      </c>
      <c r="B546" s="157">
        <f>SUM(B543:B545)</f>
        <v>7502.255999999999</v>
      </c>
      <c r="C546" s="179"/>
      <c r="D546" s="180">
        <f>SUM(D543:D545)</f>
        <v>8.48</v>
      </c>
      <c r="E546" s="119"/>
      <c r="F546" s="119"/>
      <c r="G546" s="168"/>
      <c r="I546" s="7"/>
      <c r="J546" s="7"/>
      <c r="K546" s="7"/>
      <c r="L546" s="7"/>
      <c r="M546" s="7"/>
    </row>
    <row r="547" spans="1:13" ht="15.75">
      <c r="A547" s="87"/>
      <c r="B547" s="87"/>
      <c r="C547" s="87"/>
      <c r="D547" s="87"/>
      <c r="E547" s="87"/>
      <c r="F547" s="87"/>
      <c r="G547" s="87"/>
      <c r="I547" s="7"/>
      <c r="J547" s="7"/>
      <c r="K547" s="7"/>
      <c r="L547" s="7"/>
      <c r="M547" s="7"/>
    </row>
    <row r="548" spans="1:13" ht="15.75">
      <c r="A548" s="272" t="s">
        <v>9</v>
      </c>
      <c r="B548" s="272"/>
      <c r="C548" s="272"/>
      <c r="D548" s="272"/>
      <c r="E548" s="272"/>
      <c r="F548" s="272"/>
      <c r="G548" s="272"/>
      <c r="I548" s="7"/>
      <c r="J548" s="7"/>
      <c r="K548" s="7"/>
      <c r="L548" s="7"/>
      <c r="M548" s="7"/>
    </row>
    <row r="549" spans="1:13" ht="15.75">
      <c r="A549" s="272" t="s">
        <v>84</v>
      </c>
      <c r="B549" s="272"/>
      <c r="C549" s="272"/>
      <c r="D549" s="272"/>
      <c r="E549" s="272"/>
      <c r="F549" s="272"/>
      <c r="G549" s="272"/>
      <c r="I549" s="7"/>
      <c r="J549" s="7"/>
      <c r="K549" s="7"/>
      <c r="L549" s="7"/>
      <c r="M549" s="7"/>
    </row>
    <row r="550" spans="1:13" ht="47.25" customHeight="1">
      <c r="A550" s="273" t="s">
        <v>0</v>
      </c>
      <c r="B550" s="273" t="s">
        <v>24</v>
      </c>
      <c r="C550" s="275" t="s">
        <v>38</v>
      </c>
      <c r="D550" s="276"/>
      <c r="E550" s="275" t="s">
        <v>10</v>
      </c>
      <c r="F550" s="277"/>
      <c r="G550" s="276"/>
      <c r="I550" s="7"/>
      <c r="J550" s="7"/>
      <c r="K550" s="7"/>
      <c r="L550" s="7"/>
      <c r="M550" s="7"/>
    </row>
    <row r="551" spans="1:13" ht="75">
      <c r="A551" s="274"/>
      <c r="B551" s="274"/>
      <c r="C551" s="45" t="s">
        <v>40</v>
      </c>
      <c r="D551" s="45" t="s">
        <v>28</v>
      </c>
      <c r="E551" s="55" t="s">
        <v>8</v>
      </c>
      <c r="F551" s="99" t="s">
        <v>7</v>
      </c>
      <c r="G551" s="99" t="s">
        <v>23</v>
      </c>
      <c r="I551" s="7"/>
      <c r="J551" s="7"/>
      <c r="K551" s="7"/>
      <c r="L551" s="7"/>
      <c r="M551" s="7"/>
    </row>
    <row r="552" spans="1:13" ht="45">
      <c r="A552" s="55" t="s">
        <v>14</v>
      </c>
      <c r="B552" s="157">
        <f>D552*C552</f>
        <v>656.334</v>
      </c>
      <c r="C552" s="158">
        <v>520.9</v>
      </c>
      <c r="D552" s="159">
        <v>1.26</v>
      </c>
      <c r="E552" s="55" t="s">
        <v>13</v>
      </c>
      <c r="F552" s="55">
        <v>450</v>
      </c>
      <c r="G552" s="160">
        <f aca="true" t="shared" si="63" ref="G552:G558">B552/F552</f>
        <v>1.4585199999999998</v>
      </c>
      <c r="I552" s="269"/>
      <c r="J552" s="7"/>
      <c r="K552" s="7"/>
      <c r="L552" s="7"/>
      <c r="M552" s="7"/>
    </row>
    <row r="553" spans="1:13" ht="15.75">
      <c r="A553" s="107" t="s">
        <v>15</v>
      </c>
      <c r="B553" s="157">
        <f aca="true" t="shared" si="64" ref="B553:B558">D553*C553</f>
        <v>276.077</v>
      </c>
      <c r="C553" s="158">
        <v>520.9</v>
      </c>
      <c r="D553" s="161">
        <v>0.53</v>
      </c>
      <c r="E553" s="75" t="s">
        <v>11</v>
      </c>
      <c r="F553" s="75">
        <v>1</v>
      </c>
      <c r="G553" s="162">
        <f t="shared" si="63"/>
        <v>276.077</v>
      </c>
      <c r="I553" s="270"/>
      <c r="J553" s="7"/>
      <c r="K553" s="7"/>
      <c r="L553" s="7"/>
      <c r="M553" s="7"/>
    </row>
    <row r="554" spans="1:13" ht="15.75">
      <c r="A554" s="8" t="s">
        <v>16</v>
      </c>
      <c r="B554" s="157">
        <f t="shared" si="64"/>
        <v>78.13499999999999</v>
      </c>
      <c r="C554" s="158">
        <v>520.9</v>
      </c>
      <c r="D554" s="163">
        <v>0.15</v>
      </c>
      <c r="E554" s="55" t="s">
        <v>3</v>
      </c>
      <c r="F554" s="55">
        <v>64</v>
      </c>
      <c r="G554" s="164">
        <f t="shared" si="63"/>
        <v>1.2208593749999999</v>
      </c>
      <c r="I554" s="270"/>
      <c r="J554" s="7"/>
      <c r="K554" s="7"/>
      <c r="L554" s="7"/>
      <c r="M554" s="7"/>
    </row>
    <row r="555" spans="1:13" ht="45">
      <c r="A555" s="8" t="s">
        <v>17</v>
      </c>
      <c r="B555" s="157">
        <f t="shared" si="64"/>
        <v>599.035</v>
      </c>
      <c r="C555" s="158">
        <v>520.9</v>
      </c>
      <c r="D555" s="163">
        <v>1.15</v>
      </c>
      <c r="E555" s="55" t="s">
        <v>13</v>
      </c>
      <c r="F555" s="55">
        <v>450</v>
      </c>
      <c r="G555" s="164">
        <f t="shared" si="63"/>
        <v>1.3311888888888888</v>
      </c>
      <c r="I555" s="270"/>
      <c r="J555" s="7"/>
      <c r="K555" s="7"/>
      <c r="L555" s="7"/>
      <c r="M555" s="7"/>
    </row>
    <row r="556" spans="1:13" ht="15.75">
      <c r="A556" s="107" t="s">
        <v>18</v>
      </c>
      <c r="B556" s="157">
        <f t="shared" si="64"/>
        <v>1614.79</v>
      </c>
      <c r="C556" s="158">
        <v>520.9</v>
      </c>
      <c r="D556" s="161">
        <v>3.1</v>
      </c>
      <c r="E556" s="75" t="s">
        <v>4</v>
      </c>
      <c r="F556" s="202">
        <v>1482.7</v>
      </c>
      <c r="G556" s="165">
        <f t="shared" si="63"/>
        <v>1.0890874755513589</v>
      </c>
      <c r="I556" s="270"/>
      <c r="J556" s="7"/>
      <c r="K556" s="7"/>
      <c r="L556" s="7"/>
      <c r="M556" s="7"/>
    </row>
    <row r="557" spans="1:13" ht="15.75">
      <c r="A557" s="114" t="s">
        <v>19</v>
      </c>
      <c r="B557" s="157">
        <f t="shared" si="64"/>
        <v>375.04799999999994</v>
      </c>
      <c r="C557" s="158">
        <v>520.9</v>
      </c>
      <c r="D557" s="163">
        <v>0.72</v>
      </c>
      <c r="E557" s="55" t="s">
        <v>5</v>
      </c>
      <c r="F557" s="55">
        <v>15</v>
      </c>
      <c r="G557" s="164">
        <f t="shared" si="63"/>
        <v>25.003199999999996</v>
      </c>
      <c r="I557" s="270"/>
      <c r="J557" s="7"/>
      <c r="K557" s="7"/>
      <c r="L557" s="7"/>
      <c r="M557" s="7"/>
    </row>
    <row r="558" spans="1:13" ht="15.75">
      <c r="A558" s="8" t="s">
        <v>20</v>
      </c>
      <c r="B558" s="157">
        <f t="shared" si="64"/>
        <v>140.643</v>
      </c>
      <c r="C558" s="158">
        <v>520.9</v>
      </c>
      <c r="D558" s="163">
        <v>0.27</v>
      </c>
      <c r="E558" s="55" t="s">
        <v>5</v>
      </c>
      <c r="F558" s="55">
        <v>15</v>
      </c>
      <c r="G558" s="164">
        <f t="shared" si="63"/>
        <v>9.3762</v>
      </c>
      <c r="I558" s="270"/>
      <c r="J558" s="7"/>
      <c r="K558" s="7"/>
      <c r="L558" s="7"/>
      <c r="M558" s="7"/>
    </row>
    <row r="559" spans="1:13" ht="16.5" thickBot="1">
      <c r="A559" s="185" t="s">
        <v>29</v>
      </c>
      <c r="B559" s="186">
        <f>SUM(B552:B558)</f>
        <v>3740.062</v>
      </c>
      <c r="C559" s="187"/>
      <c r="D559" s="188">
        <f>SUM(D552:D558)</f>
        <v>7.18</v>
      </c>
      <c r="E559" s="182"/>
      <c r="F559" s="182"/>
      <c r="G559" s="189"/>
      <c r="I559" s="315"/>
      <c r="J559" s="7"/>
      <c r="K559" s="7"/>
      <c r="L559" s="7"/>
      <c r="M559" s="7"/>
    </row>
    <row r="560" spans="1:13" ht="15.75">
      <c r="A560" s="171" t="s">
        <v>31</v>
      </c>
      <c r="B560" s="172">
        <f>C560*D560</f>
        <v>713.633</v>
      </c>
      <c r="C560" s="158">
        <v>520.9</v>
      </c>
      <c r="D560" s="173">
        <v>1.37</v>
      </c>
      <c r="E560" s="171" t="s">
        <v>5</v>
      </c>
      <c r="F560" s="171">
        <v>15</v>
      </c>
      <c r="G560" s="174">
        <f>B560/F560</f>
        <v>47.57553333333333</v>
      </c>
      <c r="I560" s="271"/>
      <c r="J560" s="7"/>
      <c r="K560" s="7"/>
      <c r="L560" s="7"/>
      <c r="M560" s="7"/>
    </row>
    <row r="561" spans="1:13" ht="15.75">
      <c r="A561" s="175" t="s">
        <v>30</v>
      </c>
      <c r="B561" s="176">
        <f>C561*D561</f>
        <v>36.463</v>
      </c>
      <c r="C561" s="158">
        <v>520.9</v>
      </c>
      <c r="D561" s="177">
        <v>0.07</v>
      </c>
      <c r="E561" s="55" t="s">
        <v>33</v>
      </c>
      <c r="F561" s="175">
        <v>41.04</v>
      </c>
      <c r="G561" s="178">
        <f>B561/F561</f>
        <v>0.8884746588693958</v>
      </c>
      <c r="I561" s="7"/>
      <c r="J561" s="7"/>
      <c r="K561" s="7"/>
      <c r="L561" s="7"/>
      <c r="M561" s="7"/>
    </row>
    <row r="562" spans="1:13" ht="15.75">
      <c r="A562" s="168" t="s">
        <v>32</v>
      </c>
      <c r="B562" s="157">
        <f>SUM(B559:B561)</f>
        <v>4490.157999999999</v>
      </c>
      <c r="C562" s="179"/>
      <c r="D562" s="180">
        <f>SUM(D559:D561)</f>
        <v>8.620000000000001</v>
      </c>
      <c r="E562" s="119"/>
      <c r="F562" s="119"/>
      <c r="G562" s="168"/>
      <c r="I562" s="7"/>
      <c r="J562" s="7"/>
      <c r="K562" s="7"/>
      <c r="L562" s="7"/>
      <c r="M562" s="7"/>
    </row>
    <row r="563" spans="1:13" ht="15.75">
      <c r="A563" s="87"/>
      <c r="B563" s="87"/>
      <c r="C563" s="87"/>
      <c r="D563" s="87"/>
      <c r="E563" s="87"/>
      <c r="F563" s="87"/>
      <c r="G563" s="87"/>
      <c r="I563" s="7"/>
      <c r="J563" s="7"/>
      <c r="K563" s="7"/>
      <c r="L563" s="7"/>
      <c r="M563" s="7"/>
    </row>
    <row r="564" spans="1:13" ht="15.75">
      <c r="A564" s="272" t="s">
        <v>9</v>
      </c>
      <c r="B564" s="272"/>
      <c r="C564" s="272"/>
      <c r="D564" s="272"/>
      <c r="E564" s="272"/>
      <c r="F564" s="272"/>
      <c r="G564" s="272"/>
      <c r="I564" s="7"/>
      <c r="J564" s="7"/>
      <c r="K564" s="7"/>
      <c r="L564" s="7"/>
      <c r="M564" s="7"/>
    </row>
    <row r="565" spans="1:13" ht="15.75">
      <c r="A565" s="272" t="s">
        <v>85</v>
      </c>
      <c r="B565" s="272"/>
      <c r="C565" s="272"/>
      <c r="D565" s="272"/>
      <c r="E565" s="272"/>
      <c r="F565" s="272"/>
      <c r="G565" s="272"/>
      <c r="I565" s="7"/>
      <c r="J565" s="7"/>
      <c r="K565" s="7"/>
      <c r="L565" s="7"/>
      <c r="M565" s="7"/>
    </row>
    <row r="566" spans="1:13" ht="42" customHeight="1">
      <c r="A566" s="273" t="s">
        <v>0</v>
      </c>
      <c r="B566" s="273" t="s">
        <v>24</v>
      </c>
      <c r="C566" s="275" t="s">
        <v>38</v>
      </c>
      <c r="D566" s="276"/>
      <c r="E566" s="275" t="s">
        <v>10</v>
      </c>
      <c r="F566" s="277"/>
      <c r="G566" s="276"/>
      <c r="I566" s="7"/>
      <c r="J566" s="7"/>
      <c r="K566" s="7"/>
      <c r="L566" s="7"/>
      <c r="M566" s="7"/>
    </row>
    <row r="567" spans="1:13" ht="75">
      <c r="A567" s="274"/>
      <c r="B567" s="274"/>
      <c r="C567" s="45" t="s">
        <v>41</v>
      </c>
      <c r="D567" s="45" t="s">
        <v>28</v>
      </c>
      <c r="E567" s="55" t="s">
        <v>8</v>
      </c>
      <c r="F567" s="99" t="s">
        <v>7</v>
      </c>
      <c r="G567" s="99" t="s">
        <v>23</v>
      </c>
      <c r="I567" s="7"/>
      <c r="J567" s="7"/>
      <c r="K567" s="7"/>
      <c r="L567" s="7"/>
      <c r="M567" s="7"/>
    </row>
    <row r="568" spans="1:13" ht="45">
      <c r="A568" s="55" t="s">
        <v>14</v>
      </c>
      <c r="B568" s="157">
        <f>D568*C568</f>
        <v>1684.2</v>
      </c>
      <c r="C568" s="158">
        <v>1403.5</v>
      </c>
      <c r="D568" s="159">
        <v>1.2</v>
      </c>
      <c r="E568" s="55" t="s">
        <v>13</v>
      </c>
      <c r="F568" s="55">
        <v>593</v>
      </c>
      <c r="G568" s="160">
        <f aca="true" t="shared" si="65" ref="G568:G574">B568/F568</f>
        <v>2.8401349072512647</v>
      </c>
      <c r="I568" s="269"/>
      <c r="J568" s="7"/>
      <c r="K568" s="7"/>
      <c r="L568" s="7"/>
      <c r="M568" s="7"/>
    </row>
    <row r="569" spans="1:13" ht="15.75">
      <c r="A569" s="107" t="s">
        <v>15</v>
      </c>
      <c r="B569" s="157">
        <f aca="true" t="shared" si="66" ref="B569:B574">D569*C569</f>
        <v>701.75</v>
      </c>
      <c r="C569" s="158">
        <v>1403.5</v>
      </c>
      <c r="D569" s="161">
        <v>0.5</v>
      </c>
      <c r="E569" s="75" t="s">
        <v>11</v>
      </c>
      <c r="F569" s="75">
        <v>1</v>
      </c>
      <c r="G569" s="162">
        <f t="shared" si="65"/>
        <v>701.75</v>
      </c>
      <c r="I569" s="270"/>
      <c r="J569" s="7"/>
      <c r="K569" s="7"/>
      <c r="L569" s="7"/>
      <c r="M569" s="7"/>
    </row>
    <row r="570" spans="1:13" ht="15.75">
      <c r="A570" s="8" t="s">
        <v>16</v>
      </c>
      <c r="B570" s="157">
        <f t="shared" si="66"/>
        <v>196.49</v>
      </c>
      <c r="C570" s="158">
        <v>1403.5</v>
      </c>
      <c r="D570" s="163">
        <v>0.14</v>
      </c>
      <c r="E570" s="55" t="s">
        <v>3</v>
      </c>
      <c r="F570" s="55">
        <v>98</v>
      </c>
      <c r="G570" s="164">
        <f t="shared" si="65"/>
        <v>2.005</v>
      </c>
      <c r="I570" s="270"/>
      <c r="J570" s="7"/>
      <c r="K570" s="7"/>
      <c r="L570" s="7"/>
      <c r="M570" s="7"/>
    </row>
    <row r="571" spans="1:13" ht="45">
      <c r="A571" s="8" t="s">
        <v>17</v>
      </c>
      <c r="B571" s="157">
        <f t="shared" si="66"/>
        <v>1529.815</v>
      </c>
      <c r="C571" s="158">
        <v>1403.5</v>
      </c>
      <c r="D571" s="163">
        <v>1.09</v>
      </c>
      <c r="E571" s="55" t="s">
        <v>13</v>
      </c>
      <c r="F571" s="55">
        <v>593</v>
      </c>
      <c r="G571" s="164">
        <f t="shared" si="65"/>
        <v>2.579789207419899</v>
      </c>
      <c r="I571" s="270"/>
      <c r="J571" s="7"/>
      <c r="K571" s="7"/>
      <c r="L571" s="7"/>
      <c r="M571" s="7"/>
    </row>
    <row r="572" spans="1:13" ht="15.75">
      <c r="A572" s="107" t="s">
        <v>18</v>
      </c>
      <c r="B572" s="157">
        <f t="shared" si="66"/>
        <v>4140.325</v>
      </c>
      <c r="C572" s="158">
        <v>1403.5</v>
      </c>
      <c r="D572" s="161">
        <v>2.95</v>
      </c>
      <c r="E572" s="75" t="s">
        <v>4</v>
      </c>
      <c r="F572" s="202">
        <v>1400.1</v>
      </c>
      <c r="G572" s="165">
        <f t="shared" si="65"/>
        <v>2.957163774016142</v>
      </c>
      <c r="I572" s="270"/>
      <c r="J572" s="7"/>
      <c r="K572" s="7"/>
      <c r="L572" s="7"/>
      <c r="M572" s="7"/>
    </row>
    <row r="573" spans="1:13" ht="15.75">
      <c r="A573" s="114" t="s">
        <v>19</v>
      </c>
      <c r="B573" s="157">
        <f t="shared" si="66"/>
        <v>940.345</v>
      </c>
      <c r="C573" s="158">
        <v>1403.5</v>
      </c>
      <c r="D573" s="163">
        <v>0.67</v>
      </c>
      <c r="E573" s="55" t="s">
        <v>5</v>
      </c>
      <c r="F573" s="55">
        <v>43</v>
      </c>
      <c r="G573" s="164">
        <f t="shared" si="65"/>
        <v>21.868488372093022</v>
      </c>
      <c r="I573" s="270"/>
      <c r="J573" s="7"/>
      <c r="K573" s="7"/>
      <c r="L573" s="7"/>
      <c r="M573" s="7"/>
    </row>
    <row r="574" spans="1:13" ht="15.75">
      <c r="A574" s="8" t="s">
        <v>20</v>
      </c>
      <c r="B574" s="157">
        <f t="shared" si="66"/>
        <v>364.91</v>
      </c>
      <c r="C574" s="158">
        <v>1403.5</v>
      </c>
      <c r="D574" s="163">
        <v>0.26</v>
      </c>
      <c r="E574" s="55" t="s">
        <v>5</v>
      </c>
      <c r="F574" s="55">
        <v>43</v>
      </c>
      <c r="G574" s="164">
        <f t="shared" si="65"/>
        <v>8.486279069767443</v>
      </c>
      <c r="I574" s="270"/>
      <c r="J574" s="7"/>
      <c r="K574" s="7"/>
      <c r="L574" s="7"/>
      <c r="M574" s="7"/>
    </row>
    <row r="575" spans="1:13" ht="16.5" thickBot="1">
      <c r="A575" s="185" t="s">
        <v>29</v>
      </c>
      <c r="B575" s="186">
        <f>SUM(B568:B574)</f>
        <v>9557.834999999997</v>
      </c>
      <c r="C575" s="187"/>
      <c r="D575" s="188">
        <f>SUM(D568:D574)</f>
        <v>6.81</v>
      </c>
      <c r="E575" s="182"/>
      <c r="F575" s="182"/>
      <c r="G575" s="189"/>
      <c r="I575" s="315"/>
      <c r="J575" s="7"/>
      <c r="K575" s="7"/>
      <c r="L575" s="7"/>
      <c r="M575" s="7"/>
    </row>
    <row r="576" spans="1:13" ht="15.75">
      <c r="A576" s="171" t="s">
        <v>31</v>
      </c>
      <c r="B576" s="172">
        <f>C576*D576</f>
        <v>1922.795</v>
      </c>
      <c r="C576" s="158">
        <v>1403.5</v>
      </c>
      <c r="D576" s="173">
        <v>1.37</v>
      </c>
      <c r="E576" s="171" t="s">
        <v>5</v>
      </c>
      <c r="F576" s="171">
        <v>43</v>
      </c>
      <c r="G576" s="174">
        <f>B576/F576</f>
        <v>44.71616279069767</v>
      </c>
      <c r="I576" s="271"/>
      <c r="J576" s="7"/>
      <c r="K576" s="7"/>
      <c r="L576" s="7"/>
      <c r="M576" s="7"/>
    </row>
    <row r="577" spans="1:13" ht="15.75">
      <c r="A577" s="175" t="s">
        <v>30</v>
      </c>
      <c r="B577" s="176">
        <f>C577*D577</f>
        <v>98.245</v>
      </c>
      <c r="C577" s="158">
        <v>1403.5</v>
      </c>
      <c r="D577" s="177">
        <v>0.07</v>
      </c>
      <c r="E577" s="55" t="s">
        <v>33</v>
      </c>
      <c r="F577" s="175">
        <v>92.34</v>
      </c>
      <c r="G577" s="178">
        <f>B577/F577</f>
        <v>1.0639484513753519</v>
      </c>
      <c r="I577" s="7"/>
      <c r="J577" s="7"/>
      <c r="K577" s="7"/>
      <c r="L577" s="7"/>
      <c r="M577" s="7"/>
    </row>
    <row r="578" spans="1:13" ht="15.75">
      <c r="A578" s="168" t="s">
        <v>32</v>
      </c>
      <c r="B578" s="157">
        <f>SUM(B575:B577)</f>
        <v>11578.874999999998</v>
      </c>
      <c r="C578" s="179"/>
      <c r="D578" s="180">
        <f>SUM(D575:D577)</f>
        <v>8.25</v>
      </c>
      <c r="E578" s="119"/>
      <c r="F578" s="119"/>
      <c r="G578" s="168"/>
      <c r="I578" s="7"/>
      <c r="J578" s="7"/>
      <c r="K578" s="7"/>
      <c r="L578" s="7"/>
      <c r="M578" s="7"/>
    </row>
    <row r="579" spans="1:13" ht="15.75">
      <c r="A579" s="87"/>
      <c r="B579" s="87"/>
      <c r="C579" s="87"/>
      <c r="D579" s="87"/>
      <c r="E579" s="87"/>
      <c r="F579" s="87"/>
      <c r="G579" s="87"/>
      <c r="I579" s="7"/>
      <c r="J579" s="7"/>
      <c r="K579" s="7"/>
      <c r="L579" s="7"/>
      <c r="M579" s="7"/>
    </row>
    <row r="580" spans="1:13" ht="15.75">
      <c r="A580" s="272" t="s">
        <v>9</v>
      </c>
      <c r="B580" s="272"/>
      <c r="C580" s="272"/>
      <c r="D580" s="272"/>
      <c r="E580" s="272"/>
      <c r="F580" s="272"/>
      <c r="G580" s="272"/>
      <c r="I580" s="7"/>
      <c r="J580" s="7"/>
      <c r="K580" s="7"/>
      <c r="L580" s="7"/>
      <c r="M580" s="7"/>
    </row>
    <row r="581" spans="1:13" ht="15.75">
      <c r="A581" s="272" t="s">
        <v>86</v>
      </c>
      <c r="B581" s="272"/>
      <c r="C581" s="272"/>
      <c r="D581" s="272"/>
      <c r="E581" s="272"/>
      <c r="F581" s="272"/>
      <c r="G581" s="272"/>
      <c r="I581" s="7"/>
      <c r="J581" s="7"/>
      <c r="K581" s="7"/>
      <c r="L581" s="7"/>
      <c r="M581" s="7"/>
    </row>
    <row r="582" spans="1:13" ht="43.5" customHeight="1">
      <c r="A582" s="273" t="s">
        <v>0</v>
      </c>
      <c r="B582" s="273" t="s">
        <v>24</v>
      </c>
      <c r="C582" s="275" t="s">
        <v>25</v>
      </c>
      <c r="D582" s="276"/>
      <c r="E582" s="275" t="s">
        <v>10</v>
      </c>
      <c r="F582" s="277"/>
      <c r="G582" s="276"/>
      <c r="I582" s="7"/>
      <c r="J582" s="7"/>
      <c r="K582" s="7"/>
      <c r="L582" s="7"/>
      <c r="M582" s="7"/>
    </row>
    <row r="583" spans="1:13" ht="90">
      <c r="A583" s="274"/>
      <c r="B583" s="274"/>
      <c r="C583" s="45" t="s">
        <v>6</v>
      </c>
      <c r="D583" s="45" t="s">
        <v>2</v>
      </c>
      <c r="E583" s="55" t="s">
        <v>8</v>
      </c>
      <c r="F583" s="99" t="s">
        <v>7</v>
      </c>
      <c r="G583" s="99" t="s">
        <v>23</v>
      </c>
      <c r="I583" s="7"/>
      <c r="J583" s="7"/>
      <c r="K583" s="7"/>
      <c r="L583" s="7"/>
      <c r="M583" s="7"/>
    </row>
    <row r="584" spans="1:13" ht="45">
      <c r="A584" s="55" t="s">
        <v>14</v>
      </c>
      <c r="B584" s="157">
        <f>D584*C584</f>
        <v>1612.942</v>
      </c>
      <c r="C584" s="158">
        <v>1366.9</v>
      </c>
      <c r="D584" s="159">
        <v>1.18</v>
      </c>
      <c r="E584" s="55" t="s">
        <v>13</v>
      </c>
      <c r="F584" s="55">
        <v>893</v>
      </c>
      <c r="G584" s="160">
        <f aca="true" t="shared" si="67" ref="G584:G590">B584/F584</f>
        <v>1.8062060470324748</v>
      </c>
      <c r="I584" s="269"/>
      <c r="J584" s="7"/>
      <c r="K584" s="7"/>
      <c r="L584" s="7"/>
      <c r="M584" s="7"/>
    </row>
    <row r="585" spans="1:13" ht="15.75">
      <c r="A585" s="107" t="s">
        <v>15</v>
      </c>
      <c r="B585" s="157">
        <f aca="true" t="shared" si="68" ref="B585:B590">D585*C585</f>
        <v>697.119</v>
      </c>
      <c r="C585" s="158">
        <v>1366.9</v>
      </c>
      <c r="D585" s="161">
        <v>0.51</v>
      </c>
      <c r="E585" s="75" t="s">
        <v>11</v>
      </c>
      <c r="F585" s="75">
        <v>1</v>
      </c>
      <c r="G585" s="162">
        <f t="shared" si="67"/>
        <v>697.119</v>
      </c>
      <c r="I585" s="270"/>
      <c r="J585" s="7"/>
      <c r="K585" s="7"/>
      <c r="L585" s="7"/>
      <c r="M585" s="7"/>
    </row>
    <row r="586" spans="1:13" ht="15.75">
      <c r="A586" s="8" t="s">
        <v>16</v>
      </c>
      <c r="B586" s="157">
        <f t="shared" si="68"/>
        <v>191.36600000000004</v>
      </c>
      <c r="C586" s="158">
        <v>1366.9</v>
      </c>
      <c r="D586" s="163">
        <v>0.14</v>
      </c>
      <c r="E586" s="55" t="s">
        <v>3</v>
      </c>
      <c r="F586" s="55">
        <v>170</v>
      </c>
      <c r="G586" s="164">
        <f t="shared" si="67"/>
        <v>1.1256823529411768</v>
      </c>
      <c r="I586" s="270"/>
      <c r="J586" s="7"/>
      <c r="K586" s="7"/>
      <c r="L586" s="7"/>
      <c r="M586" s="7"/>
    </row>
    <row r="587" spans="1:13" ht="45">
      <c r="A587" s="8" t="s">
        <v>17</v>
      </c>
      <c r="B587" s="157">
        <f t="shared" si="68"/>
        <v>1503.5900000000001</v>
      </c>
      <c r="C587" s="158">
        <v>1366.9</v>
      </c>
      <c r="D587" s="163">
        <v>1.1</v>
      </c>
      <c r="E587" s="55" t="s">
        <v>13</v>
      </c>
      <c r="F587" s="55">
        <v>893</v>
      </c>
      <c r="G587" s="164">
        <f t="shared" si="67"/>
        <v>1.683751399776036</v>
      </c>
      <c r="I587" s="270"/>
      <c r="J587" s="7"/>
      <c r="K587" s="7"/>
      <c r="L587" s="7"/>
      <c r="M587" s="7"/>
    </row>
    <row r="588" spans="1:13" ht="15.75">
      <c r="A588" s="107" t="s">
        <v>18</v>
      </c>
      <c r="B588" s="157">
        <f t="shared" si="68"/>
        <v>4046.0240000000003</v>
      </c>
      <c r="C588" s="158">
        <v>1366.9</v>
      </c>
      <c r="D588" s="161">
        <v>2.96</v>
      </c>
      <c r="E588" s="75" t="s">
        <v>4</v>
      </c>
      <c r="F588" s="202">
        <v>1534.1</v>
      </c>
      <c r="G588" s="165">
        <f t="shared" si="67"/>
        <v>2.6373926080438044</v>
      </c>
      <c r="I588" s="270"/>
      <c r="J588" s="7"/>
      <c r="K588" s="7"/>
      <c r="L588" s="7"/>
      <c r="M588" s="7"/>
    </row>
    <row r="589" spans="1:13" ht="15.75">
      <c r="A589" s="114" t="s">
        <v>19</v>
      </c>
      <c r="B589" s="157">
        <f t="shared" si="68"/>
        <v>929.4920000000001</v>
      </c>
      <c r="C589" s="158">
        <v>1366.9</v>
      </c>
      <c r="D589" s="163">
        <v>0.68</v>
      </c>
      <c r="E589" s="55" t="s">
        <v>5</v>
      </c>
      <c r="F589" s="55">
        <v>46</v>
      </c>
      <c r="G589" s="164">
        <f t="shared" si="67"/>
        <v>20.206347826086958</v>
      </c>
      <c r="I589" s="270"/>
      <c r="J589" s="7"/>
      <c r="K589" s="7"/>
      <c r="L589" s="7"/>
      <c r="M589" s="7"/>
    </row>
    <row r="590" spans="1:13" ht="15.75">
      <c r="A590" s="8" t="s">
        <v>20</v>
      </c>
      <c r="B590" s="157">
        <f t="shared" si="68"/>
        <v>355.39400000000006</v>
      </c>
      <c r="C590" s="158">
        <v>1366.9</v>
      </c>
      <c r="D590" s="163">
        <v>0.26</v>
      </c>
      <c r="E590" s="55" t="s">
        <v>5</v>
      </c>
      <c r="F590" s="55">
        <v>46</v>
      </c>
      <c r="G590" s="164">
        <f t="shared" si="67"/>
        <v>7.725956521739132</v>
      </c>
      <c r="I590" s="270"/>
      <c r="J590" s="7"/>
      <c r="K590" s="7"/>
      <c r="L590" s="7"/>
      <c r="M590" s="7"/>
    </row>
    <row r="591" spans="1:13" ht="16.5" thickBot="1">
      <c r="A591" s="185" t="s">
        <v>29</v>
      </c>
      <c r="B591" s="186">
        <f>SUM(B584:B590)</f>
        <v>9335.927000000001</v>
      </c>
      <c r="C591" s="187"/>
      <c r="D591" s="188">
        <f>SUM(D584:D590)</f>
        <v>6.83</v>
      </c>
      <c r="E591" s="182"/>
      <c r="F591" s="182"/>
      <c r="G591" s="189"/>
      <c r="I591" s="315"/>
      <c r="J591" s="7"/>
      <c r="K591" s="7"/>
      <c r="L591" s="7"/>
      <c r="M591" s="7"/>
    </row>
    <row r="592" spans="1:13" ht="15.75">
      <c r="A592" s="171" t="s">
        <v>31</v>
      </c>
      <c r="B592" s="172">
        <f>C592*D592</f>
        <v>1872.6530000000002</v>
      </c>
      <c r="C592" s="158">
        <v>1366.9</v>
      </c>
      <c r="D592" s="173">
        <v>1.37</v>
      </c>
      <c r="E592" s="171" t="s">
        <v>5</v>
      </c>
      <c r="F592" s="171">
        <v>46</v>
      </c>
      <c r="G592" s="174">
        <f>B592/F592</f>
        <v>40.709847826086964</v>
      </c>
      <c r="I592" s="271"/>
      <c r="J592" s="7"/>
      <c r="K592" s="7"/>
      <c r="L592" s="7"/>
      <c r="M592" s="7"/>
    </row>
    <row r="593" spans="1:13" ht="15.75">
      <c r="A593" s="175" t="s">
        <v>30</v>
      </c>
      <c r="B593" s="176">
        <f>C593*D593</f>
        <v>95.68300000000002</v>
      </c>
      <c r="C593" s="158">
        <v>1366.9</v>
      </c>
      <c r="D593" s="177">
        <v>0.07</v>
      </c>
      <c r="E593" s="55" t="s">
        <v>33</v>
      </c>
      <c r="F593" s="175">
        <v>92.34</v>
      </c>
      <c r="G593" s="178">
        <f>B593/F593</f>
        <v>1.0362031622265542</v>
      </c>
      <c r="I593" s="7"/>
      <c r="J593" s="7"/>
      <c r="K593" s="7"/>
      <c r="L593" s="7"/>
      <c r="M593" s="7"/>
    </row>
    <row r="594" spans="1:13" ht="15.75">
      <c r="A594" s="168" t="s">
        <v>32</v>
      </c>
      <c r="B594" s="157">
        <f>SUM(B591:B593)</f>
        <v>11304.263000000003</v>
      </c>
      <c r="C594" s="179"/>
      <c r="D594" s="180">
        <f>SUM(D591:D593)</f>
        <v>8.27</v>
      </c>
      <c r="E594" s="119"/>
      <c r="F594" s="119"/>
      <c r="G594" s="168"/>
      <c r="I594" s="7"/>
      <c r="J594" s="7"/>
      <c r="K594" s="7"/>
      <c r="L594" s="7"/>
      <c r="M594" s="7"/>
    </row>
    <row r="595" spans="1:13" ht="15.75">
      <c r="A595" s="87"/>
      <c r="B595" s="87"/>
      <c r="C595" s="87"/>
      <c r="D595" s="87"/>
      <c r="E595" s="87"/>
      <c r="F595" s="87"/>
      <c r="G595" s="87"/>
      <c r="I595" s="7"/>
      <c r="J595" s="7"/>
      <c r="K595" s="7"/>
      <c r="L595" s="7"/>
      <c r="M595" s="7"/>
    </row>
    <row r="596" spans="1:13" ht="15.75">
      <c r="A596" s="272" t="s">
        <v>9</v>
      </c>
      <c r="B596" s="272"/>
      <c r="C596" s="272"/>
      <c r="D596" s="272"/>
      <c r="E596" s="272"/>
      <c r="F596" s="272"/>
      <c r="G596" s="272"/>
      <c r="I596" s="7"/>
      <c r="J596" s="7"/>
      <c r="K596" s="7"/>
      <c r="L596" s="7"/>
      <c r="M596" s="7"/>
    </row>
    <row r="597" spans="1:13" ht="15.75">
      <c r="A597" s="272" t="s">
        <v>87</v>
      </c>
      <c r="B597" s="272"/>
      <c r="C597" s="272"/>
      <c r="D597" s="272"/>
      <c r="E597" s="272"/>
      <c r="F597" s="272"/>
      <c r="G597" s="272"/>
      <c r="I597" s="7"/>
      <c r="J597" s="7"/>
      <c r="K597" s="7"/>
      <c r="L597" s="7"/>
      <c r="M597" s="7"/>
    </row>
    <row r="598" spans="1:13" ht="45.75" customHeight="1">
      <c r="A598" s="283" t="s">
        <v>0</v>
      </c>
      <c r="B598" s="283" t="s">
        <v>24</v>
      </c>
      <c r="C598" s="285" t="s">
        <v>38</v>
      </c>
      <c r="D598" s="286"/>
      <c r="E598" s="285" t="s">
        <v>10</v>
      </c>
      <c r="F598" s="287"/>
      <c r="G598" s="286"/>
      <c r="I598" s="7"/>
      <c r="J598" s="7"/>
      <c r="K598" s="7"/>
      <c r="L598" s="7"/>
      <c r="M598" s="7"/>
    </row>
    <row r="599" spans="1:13" ht="75">
      <c r="A599" s="284"/>
      <c r="B599" s="284"/>
      <c r="C599" s="53" t="s">
        <v>40</v>
      </c>
      <c r="D599" s="53" t="s">
        <v>28</v>
      </c>
      <c r="E599" s="31" t="s">
        <v>8</v>
      </c>
      <c r="F599" s="51" t="s">
        <v>7</v>
      </c>
      <c r="G599" s="51" t="s">
        <v>23</v>
      </c>
      <c r="I599" s="7"/>
      <c r="J599" s="7"/>
      <c r="K599" s="7"/>
      <c r="L599" s="7"/>
      <c r="M599" s="7"/>
    </row>
    <row r="600" spans="1:13" ht="45">
      <c r="A600" s="31" t="s">
        <v>14</v>
      </c>
      <c r="B600" s="138">
        <f>D600*C600</f>
        <v>981.0649999999999</v>
      </c>
      <c r="C600" s="139">
        <v>853.1</v>
      </c>
      <c r="D600" s="140">
        <v>1.15</v>
      </c>
      <c r="E600" s="31" t="s">
        <v>13</v>
      </c>
      <c r="F600" s="31">
        <v>664.5</v>
      </c>
      <c r="G600" s="141">
        <f aca="true" t="shared" si="69" ref="G600:G606">B600/F600</f>
        <v>1.4763957863054928</v>
      </c>
      <c r="I600" s="316"/>
      <c r="J600" s="7"/>
      <c r="K600" s="7"/>
      <c r="L600" s="7"/>
      <c r="M600" s="7"/>
    </row>
    <row r="601" spans="1:13" ht="15.75">
      <c r="A601" s="36" t="s">
        <v>15</v>
      </c>
      <c r="B601" s="138">
        <f aca="true" t="shared" si="70" ref="B601:B606">D601*C601</f>
        <v>418.019</v>
      </c>
      <c r="C601" s="139">
        <v>853.1</v>
      </c>
      <c r="D601" s="142">
        <v>0.49</v>
      </c>
      <c r="E601" s="52" t="s">
        <v>11</v>
      </c>
      <c r="F601" s="52">
        <v>1</v>
      </c>
      <c r="G601" s="143">
        <f t="shared" si="69"/>
        <v>418.019</v>
      </c>
      <c r="I601" s="317"/>
      <c r="J601" s="7"/>
      <c r="K601" s="7"/>
      <c r="L601" s="7"/>
      <c r="M601" s="7"/>
    </row>
    <row r="602" spans="1:13" ht="15.75">
      <c r="A602" s="39" t="s">
        <v>16</v>
      </c>
      <c r="B602" s="138">
        <f t="shared" si="70"/>
        <v>119.43400000000001</v>
      </c>
      <c r="C602" s="139">
        <v>853.1</v>
      </c>
      <c r="D602" s="144">
        <v>0.14</v>
      </c>
      <c r="E602" s="31" t="s">
        <v>3</v>
      </c>
      <c r="F602" s="31">
        <v>115</v>
      </c>
      <c r="G602" s="145">
        <f t="shared" si="69"/>
        <v>1.0385565217391306</v>
      </c>
      <c r="I602" s="317"/>
      <c r="J602" s="7"/>
      <c r="K602" s="7"/>
      <c r="L602" s="7"/>
      <c r="M602" s="7"/>
    </row>
    <row r="603" spans="1:13" ht="45">
      <c r="A603" s="8" t="s">
        <v>17</v>
      </c>
      <c r="B603" s="138">
        <f t="shared" si="70"/>
        <v>904.2860000000001</v>
      </c>
      <c r="C603" s="139">
        <v>853.1</v>
      </c>
      <c r="D603" s="144">
        <v>1.06</v>
      </c>
      <c r="E603" s="31" t="s">
        <v>13</v>
      </c>
      <c r="F603" s="31">
        <v>664.5</v>
      </c>
      <c r="G603" s="145">
        <f t="shared" si="69"/>
        <v>1.3608517682468022</v>
      </c>
      <c r="I603" s="317"/>
      <c r="J603" s="7"/>
      <c r="K603" s="7"/>
      <c r="L603" s="7"/>
      <c r="M603" s="7"/>
    </row>
    <row r="604" spans="1:13" ht="15.75">
      <c r="A604" s="36" t="s">
        <v>18</v>
      </c>
      <c r="B604" s="138">
        <f t="shared" si="70"/>
        <v>2431.335</v>
      </c>
      <c r="C604" s="139">
        <v>853.1</v>
      </c>
      <c r="D604" s="142">
        <v>2.85</v>
      </c>
      <c r="E604" s="52" t="s">
        <v>4</v>
      </c>
      <c r="F604" s="201">
        <v>1528.5</v>
      </c>
      <c r="G604" s="146">
        <f t="shared" si="69"/>
        <v>1.590667320902846</v>
      </c>
      <c r="I604" s="317"/>
      <c r="J604" s="7"/>
      <c r="K604" s="7"/>
      <c r="L604" s="7"/>
      <c r="M604" s="7"/>
    </row>
    <row r="605" spans="1:13" ht="15.75">
      <c r="A605" s="10" t="s">
        <v>19</v>
      </c>
      <c r="B605" s="138">
        <f t="shared" si="70"/>
        <v>554.515</v>
      </c>
      <c r="C605" s="139">
        <v>853.1</v>
      </c>
      <c r="D605" s="144">
        <v>0.65</v>
      </c>
      <c r="E605" s="31" t="s">
        <v>5</v>
      </c>
      <c r="F605" s="31">
        <v>40</v>
      </c>
      <c r="G605" s="145">
        <f t="shared" si="69"/>
        <v>13.862874999999999</v>
      </c>
      <c r="I605" s="317"/>
      <c r="J605" s="7"/>
      <c r="K605" s="7"/>
      <c r="L605" s="7"/>
      <c r="M605" s="7"/>
    </row>
    <row r="606" spans="1:13" ht="15.75">
      <c r="A606" s="39" t="s">
        <v>20</v>
      </c>
      <c r="B606" s="138">
        <f t="shared" si="70"/>
        <v>213.275</v>
      </c>
      <c r="C606" s="139">
        <v>853.1</v>
      </c>
      <c r="D606" s="144">
        <v>0.25</v>
      </c>
      <c r="E606" s="31" t="s">
        <v>5</v>
      </c>
      <c r="F606" s="31">
        <v>40</v>
      </c>
      <c r="G606" s="145">
        <f t="shared" si="69"/>
        <v>5.331875</v>
      </c>
      <c r="I606" s="317"/>
      <c r="J606" s="7"/>
      <c r="K606" s="7"/>
      <c r="L606" s="7"/>
      <c r="M606" s="7"/>
    </row>
    <row r="607" spans="1:13" ht="16.5" thickBot="1">
      <c r="A607" s="190" t="s">
        <v>29</v>
      </c>
      <c r="B607" s="191">
        <f>SUM(B600:B606)</f>
        <v>5621.929</v>
      </c>
      <c r="C607" s="192"/>
      <c r="D607" s="193">
        <f>SUM(D600:D606)</f>
        <v>6.59</v>
      </c>
      <c r="E607" s="44"/>
      <c r="F607" s="230"/>
      <c r="G607" s="194"/>
      <c r="I607" s="315"/>
      <c r="J607" s="7"/>
      <c r="K607" s="7"/>
      <c r="L607" s="7"/>
      <c r="M607" s="7"/>
    </row>
    <row r="608" spans="1:13" ht="15.75">
      <c r="A608" s="101" t="s">
        <v>31</v>
      </c>
      <c r="B608" s="148">
        <f>C608*D608</f>
        <v>1168.747</v>
      </c>
      <c r="C608" s="139">
        <v>853.1</v>
      </c>
      <c r="D608" s="149">
        <v>1.37</v>
      </c>
      <c r="E608" s="101" t="s">
        <v>5</v>
      </c>
      <c r="F608" s="101">
        <v>46</v>
      </c>
      <c r="G608" s="150">
        <f>B608/F608</f>
        <v>25.40754347826087</v>
      </c>
      <c r="I608" s="271"/>
      <c r="J608" s="7"/>
      <c r="K608" s="7"/>
      <c r="L608" s="7"/>
      <c r="M608" s="7"/>
    </row>
    <row r="609" spans="1:13" ht="15.75">
      <c r="A609" s="151" t="s">
        <v>30</v>
      </c>
      <c r="B609" s="152">
        <f>C609*D609</f>
        <v>59.717000000000006</v>
      </c>
      <c r="C609" s="139">
        <v>853.1</v>
      </c>
      <c r="D609" s="153">
        <v>0.07</v>
      </c>
      <c r="E609" s="55" t="s">
        <v>33</v>
      </c>
      <c r="F609" s="151">
        <v>61.56</v>
      </c>
      <c r="G609" s="154">
        <f>B609/F609</f>
        <v>0.9700617283950618</v>
      </c>
      <c r="I609" s="7"/>
      <c r="J609" s="7"/>
      <c r="K609" s="7"/>
      <c r="L609" s="7"/>
      <c r="M609" s="7"/>
    </row>
    <row r="610" spans="1:13" ht="15.75">
      <c r="A610" s="147" t="s">
        <v>32</v>
      </c>
      <c r="B610" s="138">
        <f>SUM(B607:B609)</f>
        <v>6850.393</v>
      </c>
      <c r="C610" s="155"/>
      <c r="D610" s="156">
        <f>SUM(D607:D609)</f>
        <v>8.03</v>
      </c>
      <c r="E610" s="89"/>
      <c r="F610" s="89"/>
      <c r="G610" s="147"/>
      <c r="I610" s="7"/>
      <c r="J610" s="7"/>
      <c r="K610" s="7"/>
      <c r="L610" s="7"/>
      <c r="M610" s="7"/>
    </row>
    <row r="611" spans="1:13" ht="15.75">
      <c r="A611" s="87"/>
      <c r="B611" s="87"/>
      <c r="C611" s="87"/>
      <c r="D611" s="87"/>
      <c r="E611" s="87"/>
      <c r="F611" s="87"/>
      <c r="G611" s="87"/>
      <c r="I611" s="7"/>
      <c r="J611" s="7"/>
      <c r="K611" s="7"/>
      <c r="L611" s="7"/>
      <c r="M611" s="7"/>
    </row>
    <row r="612" spans="1:13" ht="15.75">
      <c r="A612" s="272" t="s">
        <v>9</v>
      </c>
      <c r="B612" s="272"/>
      <c r="C612" s="272"/>
      <c r="D612" s="272"/>
      <c r="E612" s="272"/>
      <c r="F612" s="272"/>
      <c r="G612" s="272"/>
      <c r="I612" s="7"/>
      <c r="J612" s="7"/>
      <c r="K612" s="7"/>
      <c r="L612" s="7"/>
      <c r="M612" s="7"/>
    </row>
    <row r="613" spans="1:13" ht="23.25" customHeight="1">
      <c r="A613" s="272" t="s">
        <v>88</v>
      </c>
      <c r="B613" s="272"/>
      <c r="C613" s="272"/>
      <c r="D613" s="272"/>
      <c r="E613" s="272"/>
      <c r="F613" s="272"/>
      <c r="G613" s="272"/>
      <c r="I613" s="7"/>
      <c r="J613" s="7"/>
      <c r="K613" s="7"/>
      <c r="L613" s="7"/>
      <c r="M613" s="7"/>
    </row>
    <row r="614" spans="1:13" ht="45.75" customHeight="1">
      <c r="A614" s="273" t="s">
        <v>0</v>
      </c>
      <c r="B614" s="273" t="s">
        <v>24</v>
      </c>
      <c r="C614" s="275" t="s">
        <v>43</v>
      </c>
      <c r="D614" s="276"/>
      <c r="E614" s="275" t="s">
        <v>10</v>
      </c>
      <c r="F614" s="277"/>
      <c r="G614" s="276"/>
      <c r="I614" s="7"/>
      <c r="J614" s="7"/>
      <c r="K614" s="7"/>
      <c r="L614" s="7"/>
      <c r="M614" s="7"/>
    </row>
    <row r="615" spans="1:13" ht="75">
      <c r="A615" s="274"/>
      <c r="B615" s="274"/>
      <c r="C615" s="45" t="s">
        <v>41</v>
      </c>
      <c r="D615" s="45" t="s">
        <v>42</v>
      </c>
      <c r="E615" s="55" t="s">
        <v>8</v>
      </c>
      <c r="F615" s="99" t="s">
        <v>7</v>
      </c>
      <c r="G615" s="99" t="s">
        <v>23</v>
      </c>
      <c r="I615" s="7"/>
      <c r="J615" s="7"/>
      <c r="K615" s="7"/>
      <c r="L615" s="7"/>
      <c r="M615" s="7"/>
    </row>
    <row r="616" spans="1:13" ht="45">
      <c r="A616" s="55" t="s">
        <v>14</v>
      </c>
      <c r="B616" s="157">
        <f>D616*C616</f>
        <v>2765.683</v>
      </c>
      <c r="C616" s="158">
        <v>1403.9</v>
      </c>
      <c r="D616" s="159">
        <v>1.97</v>
      </c>
      <c r="E616" s="55" t="s">
        <v>13</v>
      </c>
      <c r="F616" s="55">
        <v>893</v>
      </c>
      <c r="G616" s="160">
        <f aca="true" t="shared" si="71" ref="G616:G622">B616/F616</f>
        <v>3.0970694288913774</v>
      </c>
      <c r="I616" s="269"/>
      <c r="J616" s="7"/>
      <c r="K616" s="7"/>
      <c r="L616" s="7"/>
      <c r="M616" s="7"/>
    </row>
    <row r="617" spans="1:13" ht="15.75">
      <c r="A617" s="107" t="s">
        <v>15</v>
      </c>
      <c r="B617" s="157">
        <f aca="true" t="shared" si="72" ref="B617:B622">D617*C617</f>
        <v>800.223</v>
      </c>
      <c r="C617" s="158">
        <v>1403.9</v>
      </c>
      <c r="D617" s="161">
        <v>0.57</v>
      </c>
      <c r="E617" s="75" t="s">
        <v>11</v>
      </c>
      <c r="F617" s="75">
        <v>1</v>
      </c>
      <c r="G617" s="162">
        <f t="shared" si="71"/>
        <v>800.223</v>
      </c>
      <c r="I617" s="270"/>
      <c r="J617" s="7"/>
      <c r="K617" s="7"/>
      <c r="L617" s="7"/>
      <c r="M617" s="7"/>
    </row>
    <row r="618" spans="1:13" ht="15.75">
      <c r="A618" s="8" t="s">
        <v>16</v>
      </c>
      <c r="B618" s="157">
        <f t="shared" si="72"/>
        <v>224.62400000000002</v>
      </c>
      <c r="C618" s="158">
        <v>1403.9</v>
      </c>
      <c r="D618" s="163">
        <v>0.16</v>
      </c>
      <c r="E618" s="55" t="s">
        <v>3</v>
      </c>
      <c r="F618" s="55">
        <v>170</v>
      </c>
      <c r="G618" s="164">
        <f t="shared" si="71"/>
        <v>1.3213176470588237</v>
      </c>
      <c r="I618" s="270"/>
      <c r="J618" s="7"/>
      <c r="K618" s="7"/>
      <c r="L618" s="7"/>
      <c r="M618" s="7"/>
    </row>
    <row r="619" spans="1:13" ht="45">
      <c r="A619" s="8" t="s">
        <v>17</v>
      </c>
      <c r="B619" s="157">
        <f t="shared" si="72"/>
        <v>1586.407</v>
      </c>
      <c r="C619" s="158">
        <v>1403.9</v>
      </c>
      <c r="D619" s="163">
        <v>1.13</v>
      </c>
      <c r="E619" s="55" t="s">
        <v>13</v>
      </c>
      <c r="F619" s="55">
        <v>893</v>
      </c>
      <c r="G619" s="164">
        <f t="shared" si="71"/>
        <v>1.7764916013437848</v>
      </c>
      <c r="I619" s="270"/>
      <c r="J619" s="7"/>
      <c r="K619" s="7"/>
      <c r="L619" s="7"/>
      <c r="M619" s="7"/>
    </row>
    <row r="620" spans="1:13" ht="15.75">
      <c r="A620" s="107" t="s">
        <v>18</v>
      </c>
      <c r="B620" s="157">
        <f t="shared" si="72"/>
        <v>4253.817</v>
      </c>
      <c r="C620" s="158">
        <v>1403.9</v>
      </c>
      <c r="D620" s="161">
        <v>3.03</v>
      </c>
      <c r="E620" s="75" t="s">
        <v>4</v>
      </c>
      <c r="F620" s="202">
        <v>1191.2</v>
      </c>
      <c r="G620" s="165">
        <f t="shared" si="71"/>
        <v>3.571035090664876</v>
      </c>
      <c r="I620" s="270"/>
      <c r="J620" s="7"/>
      <c r="K620" s="7"/>
      <c r="L620" s="7"/>
      <c r="M620" s="7"/>
    </row>
    <row r="621" spans="1:13" ht="15.75">
      <c r="A621" s="114" t="s">
        <v>19</v>
      </c>
      <c r="B621" s="157">
        <f t="shared" si="72"/>
        <v>1109.0810000000001</v>
      </c>
      <c r="C621" s="158">
        <v>1403.9</v>
      </c>
      <c r="D621" s="163">
        <v>0.79</v>
      </c>
      <c r="E621" s="55" t="s">
        <v>5</v>
      </c>
      <c r="F621" s="55">
        <v>62</v>
      </c>
      <c r="G621" s="164">
        <f t="shared" si="71"/>
        <v>17.888403225806453</v>
      </c>
      <c r="I621" s="270"/>
      <c r="J621" s="7"/>
      <c r="K621" s="7"/>
      <c r="L621" s="7"/>
      <c r="M621" s="7"/>
    </row>
    <row r="622" spans="1:13" ht="15.75">
      <c r="A622" s="8" t="s">
        <v>20</v>
      </c>
      <c r="B622" s="157">
        <f t="shared" si="72"/>
        <v>379.05300000000005</v>
      </c>
      <c r="C622" s="158">
        <v>1403.9</v>
      </c>
      <c r="D622" s="163">
        <v>0.27</v>
      </c>
      <c r="E622" s="55" t="s">
        <v>5</v>
      </c>
      <c r="F622" s="55">
        <v>62</v>
      </c>
      <c r="G622" s="164">
        <f t="shared" si="71"/>
        <v>6.11375806451613</v>
      </c>
      <c r="I622" s="270"/>
      <c r="J622" s="7"/>
      <c r="K622" s="7"/>
      <c r="L622" s="7"/>
      <c r="M622" s="7"/>
    </row>
    <row r="623" spans="1:13" ht="16.5" thickBot="1">
      <c r="A623" s="185" t="s">
        <v>29</v>
      </c>
      <c r="B623" s="186">
        <f>SUM(B616:B622)</f>
        <v>11118.888</v>
      </c>
      <c r="C623" s="187"/>
      <c r="D623" s="188">
        <f>SUM(D616:D622)</f>
        <v>7.92</v>
      </c>
      <c r="E623" s="182"/>
      <c r="F623" s="231"/>
      <c r="G623" s="189"/>
      <c r="I623" s="270"/>
      <c r="J623" s="7"/>
      <c r="K623" s="7"/>
      <c r="L623" s="7"/>
      <c r="M623" s="7"/>
    </row>
    <row r="624" spans="1:13" ht="15.75">
      <c r="A624" s="171" t="s">
        <v>31</v>
      </c>
      <c r="B624" s="172">
        <f>C624*D624</f>
        <v>1923.3430000000003</v>
      </c>
      <c r="C624" s="158">
        <v>1403.9</v>
      </c>
      <c r="D624" s="173">
        <v>1.37</v>
      </c>
      <c r="E624" s="171" t="s">
        <v>5</v>
      </c>
      <c r="F624" s="171">
        <v>62</v>
      </c>
      <c r="G624" s="174">
        <f>B624/F624</f>
        <v>31.021661290322587</v>
      </c>
      <c r="I624" s="271"/>
      <c r="J624" s="7"/>
      <c r="K624" s="7"/>
      <c r="L624" s="7"/>
      <c r="M624" s="7"/>
    </row>
    <row r="625" spans="1:13" ht="15.75">
      <c r="A625" s="175" t="s">
        <v>30</v>
      </c>
      <c r="B625" s="176">
        <f>C625*D625</f>
        <v>98.27300000000001</v>
      </c>
      <c r="C625" s="158">
        <v>1403.9</v>
      </c>
      <c r="D625" s="177">
        <v>0.07</v>
      </c>
      <c r="E625" s="55" t="s">
        <v>33</v>
      </c>
      <c r="F625" s="175">
        <v>92.34</v>
      </c>
      <c r="G625" s="178">
        <f>B625/F625</f>
        <v>1.064251678579164</v>
      </c>
      <c r="I625" s="7"/>
      <c r="J625" s="7"/>
      <c r="K625" s="7"/>
      <c r="L625" s="7"/>
      <c r="M625" s="7"/>
    </row>
    <row r="626" spans="1:13" ht="15.75">
      <c r="A626" s="168" t="s">
        <v>32</v>
      </c>
      <c r="B626" s="157">
        <f>SUM(B623:B625)</f>
        <v>13140.504</v>
      </c>
      <c r="C626" s="179"/>
      <c r="D626" s="180">
        <f>SUM(D623:D625)</f>
        <v>9.36</v>
      </c>
      <c r="E626" s="119"/>
      <c r="F626" s="119"/>
      <c r="G626" s="168"/>
      <c r="I626" s="7"/>
      <c r="J626" s="7"/>
      <c r="K626" s="7"/>
      <c r="L626" s="7"/>
      <c r="M626" s="7"/>
    </row>
    <row r="627" spans="1:13" ht="15.75">
      <c r="A627" s="87"/>
      <c r="B627" s="87"/>
      <c r="C627" s="87"/>
      <c r="D627" s="87"/>
      <c r="E627" s="87"/>
      <c r="F627" s="87"/>
      <c r="G627" s="87"/>
      <c r="I627" s="7"/>
      <c r="J627" s="7"/>
      <c r="K627" s="7"/>
      <c r="L627" s="7"/>
      <c r="M627" s="7"/>
    </row>
    <row r="628" spans="1:13" ht="15.75">
      <c r="A628" s="272" t="s">
        <v>9</v>
      </c>
      <c r="B628" s="272"/>
      <c r="C628" s="272"/>
      <c r="D628" s="272"/>
      <c r="E628" s="272"/>
      <c r="F628" s="272"/>
      <c r="G628" s="272"/>
      <c r="I628" s="7"/>
      <c r="J628" s="7"/>
      <c r="K628" s="7"/>
      <c r="L628" s="7"/>
      <c r="M628" s="7"/>
    </row>
    <row r="629" spans="1:13" ht="15.75">
      <c r="A629" s="300" t="s">
        <v>89</v>
      </c>
      <c r="B629" s="300"/>
      <c r="C629" s="300"/>
      <c r="D629" s="300"/>
      <c r="E629" s="300"/>
      <c r="F629" s="300"/>
      <c r="G629" s="300"/>
      <c r="I629" s="7"/>
      <c r="J629" s="7"/>
      <c r="K629" s="7"/>
      <c r="L629" s="7"/>
      <c r="M629" s="7"/>
    </row>
    <row r="630" spans="1:13" ht="48.75" customHeight="1">
      <c r="A630" s="273" t="s">
        <v>0</v>
      </c>
      <c r="B630" s="273" t="s">
        <v>24</v>
      </c>
      <c r="C630" s="275" t="s">
        <v>38</v>
      </c>
      <c r="D630" s="276"/>
      <c r="E630" s="275" t="s">
        <v>10</v>
      </c>
      <c r="F630" s="277"/>
      <c r="G630" s="276"/>
      <c r="I630" s="7"/>
      <c r="J630" s="7"/>
      <c r="K630" s="7"/>
      <c r="L630" s="7"/>
      <c r="M630" s="7"/>
    </row>
    <row r="631" spans="1:13" ht="45">
      <c r="A631" s="274"/>
      <c r="B631" s="274"/>
      <c r="C631" s="45" t="s">
        <v>41</v>
      </c>
      <c r="D631" s="45">
        <v>1.08</v>
      </c>
      <c r="E631" s="55" t="s">
        <v>8</v>
      </c>
      <c r="F631" s="99" t="s">
        <v>7</v>
      </c>
      <c r="G631" s="99" t="s">
        <v>23</v>
      </c>
      <c r="I631" s="7"/>
      <c r="J631" s="7"/>
      <c r="K631" s="7"/>
      <c r="L631" s="7"/>
      <c r="M631" s="7"/>
    </row>
    <row r="632" spans="1:13" ht="45">
      <c r="A632" s="55" t="s">
        <v>14</v>
      </c>
      <c r="B632" s="157">
        <f>D632*C632</f>
        <v>924.264</v>
      </c>
      <c r="C632" s="158">
        <v>855.8</v>
      </c>
      <c r="D632" s="159">
        <v>1.08</v>
      </c>
      <c r="E632" s="55" t="s">
        <v>13</v>
      </c>
      <c r="F632" s="55">
        <v>664.5</v>
      </c>
      <c r="G632" s="160">
        <f aca="true" t="shared" si="73" ref="G632:G638">B632/F632</f>
        <v>1.3909164785553048</v>
      </c>
      <c r="I632" s="269"/>
      <c r="J632" s="7"/>
      <c r="K632" s="7"/>
      <c r="L632" s="7"/>
      <c r="M632" s="7"/>
    </row>
    <row r="633" spans="1:13" ht="15.75">
      <c r="A633" s="107" t="s">
        <v>15</v>
      </c>
      <c r="B633" s="157">
        <f aca="true" t="shared" si="74" ref="B633:B638">D633*C633</f>
        <v>393.668</v>
      </c>
      <c r="C633" s="158">
        <v>855.8</v>
      </c>
      <c r="D633" s="161">
        <v>0.46</v>
      </c>
      <c r="E633" s="75" t="s">
        <v>11</v>
      </c>
      <c r="F633" s="75">
        <v>1</v>
      </c>
      <c r="G633" s="162">
        <f t="shared" si="73"/>
        <v>393.668</v>
      </c>
      <c r="I633" s="270"/>
      <c r="J633" s="7"/>
      <c r="K633" s="7"/>
      <c r="L633" s="7"/>
      <c r="M633" s="7"/>
    </row>
    <row r="634" spans="1:13" ht="15.75">
      <c r="A634" s="8" t="s">
        <v>16</v>
      </c>
      <c r="B634" s="157">
        <f t="shared" si="74"/>
        <v>111.254</v>
      </c>
      <c r="C634" s="158">
        <v>855.8</v>
      </c>
      <c r="D634" s="163">
        <v>0.13</v>
      </c>
      <c r="E634" s="55" t="s">
        <v>3</v>
      </c>
      <c r="F634" s="55">
        <v>115</v>
      </c>
      <c r="G634" s="164">
        <f t="shared" si="73"/>
        <v>0.9674260869565218</v>
      </c>
      <c r="I634" s="270"/>
      <c r="J634" s="7"/>
      <c r="K634" s="7"/>
      <c r="L634" s="7"/>
      <c r="M634" s="7"/>
    </row>
    <row r="635" spans="1:13" ht="45">
      <c r="A635" s="8" t="s">
        <v>17</v>
      </c>
      <c r="B635" s="157">
        <f t="shared" si="74"/>
        <v>838.684</v>
      </c>
      <c r="C635" s="158">
        <v>855.8</v>
      </c>
      <c r="D635" s="163">
        <v>0.98</v>
      </c>
      <c r="E635" s="55" t="s">
        <v>13</v>
      </c>
      <c r="F635" s="55">
        <v>664.5</v>
      </c>
      <c r="G635" s="164">
        <f t="shared" si="73"/>
        <v>1.2621279157261098</v>
      </c>
      <c r="I635" s="270"/>
      <c r="J635" s="7"/>
      <c r="K635" s="7"/>
      <c r="L635" s="7"/>
      <c r="M635" s="7"/>
    </row>
    <row r="636" spans="1:13" ht="15.75">
      <c r="A636" s="107" t="s">
        <v>18</v>
      </c>
      <c r="B636" s="157">
        <f t="shared" si="74"/>
        <v>2276.428</v>
      </c>
      <c r="C636" s="158">
        <v>855.8</v>
      </c>
      <c r="D636" s="161">
        <v>2.66</v>
      </c>
      <c r="E636" s="75" t="s">
        <v>4</v>
      </c>
      <c r="F636" s="202">
        <v>1091</v>
      </c>
      <c r="G636" s="165">
        <f t="shared" si="73"/>
        <v>2.086551787351054</v>
      </c>
      <c r="I636" s="270"/>
      <c r="J636" s="7"/>
      <c r="K636" s="7"/>
      <c r="L636" s="7"/>
      <c r="M636" s="7"/>
    </row>
    <row r="637" spans="1:13" ht="15.75">
      <c r="A637" s="114" t="s">
        <v>19</v>
      </c>
      <c r="B637" s="157">
        <f t="shared" si="74"/>
        <v>522.038</v>
      </c>
      <c r="C637" s="158">
        <v>855.8</v>
      </c>
      <c r="D637" s="163">
        <v>0.61</v>
      </c>
      <c r="E637" s="55" t="s">
        <v>5</v>
      </c>
      <c r="F637" s="55">
        <v>30</v>
      </c>
      <c r="G637" s="164">
        <f t="shared" si="73"/>
        <v>17.401266666666668</v>
      </c>
      <c r="I637" s="270"/>
      <c r="J637" s="7"/>
      <c r="K637" s="7"/>
      <c r="L637" s="7"/>
      <c r="M637" s="7"/>
    </row>
    <row r="638" spans="1:13" ht="15.75">
      <c r="A638" s="8" t="s">
        <v>20</v>
      </c>
      <c r="B638" s="157">
        <f t="shared" si="74"/>
        <v>196.834</v>
      </c>
      <c r="C638" s="158">
        <v>855.8</v>
      </c>
      <c r="D638" s="163">
        <v>0.23</v>
      </c>
      <c r="E638" s="55" t="s">
        <v>5</v>
      </c>
      <c r="F638" s="55">
        <v>30</v>
      </c>
      <c r="G638" s="164">
        <f t="shared" si="73"/>
        <v>6.561133333333333</v>
      </c>
      <c r="I638" s="270"/>
      <c r="J638" s="7"/>
      <c r="K638" s="7"/>
      <c r="L638" s="7"/>
      <c r="M638" s="7"/>
    </row>
    <row r="639" spans="1:13" ht="16.5" thickBot="1">
      <c r="A639" s="185" t="s">
        <v>29</v>
      </c>
      <c r="B639" s="186">
        <f>SUM(B632:B638)</f>
        <v>5263.169999999999</v>
      </c>
      <c r="C639" s="187"/>
      <c r="D639" s="188">
        <f>SUM(D632:D638)</f>
        <v>6.150000000000001</v>
      </c>
      <c r="E639" s="182"/>
      <c r="F639" s="231"/>
      <c r="G639" s="189"/>
      <c r="I639" s="270"/>
      <c r="J639" s="7"/>
      <c r="K639" s="7"/>
      <c r="L639" s="7"/>
      <c r="M639" s="7"/>
    </row>
    <row r="640" spans="1:13" ht="15.75">
      <c r="A640" s="171" t="s">
        <v>31</v>
      </c>
      <c r="B640" s="172">
        <f>C640*D640</f>
        <v>1172.4460000000001</v>
      </c>
      <c r="C640" s="158">
        <v>855.8</v>
      </c>
      <c r="D640" s="173">
        <v>1.37</v>
      </c>
      <c r="E640" s="171" t="s">
        <v>5</v>
      </c>
      <c r="F640" s="171">
        <v>30</v>
      </c>
      <c r="G640" s="174">
        <f>B640/F640</f>
        <v>39.08153333333334</v>
      </c>
      <c r="I640" s="271"/>
      <c r="J640" s="7"/>
      <c r="K640" s="7"/>
      <c r="L640" s="7"/>
      <c r="M640" s="7"/>
    </row>
    <row r="641" spans="1:13" ht="15.75">
      <c r="A641" s="175" t="s">
        <v>30</v>
      </c>
      <c r="B641" s="176">
        <f>C641*D641</f>
        <v>59.906000000000006</v>
      </c>
      <c r="C641" s="158">
        <v>855.8</v>
      </c>
      <c r="D641" s="177">
        <v>0.07</v>
      </c>
      <c r="E641" s="55" t="s">
        <v>33</v>
      </c>
      <c r="F641" s="175">
        <v>61.56</v>
      </c>
      <c r="G641" s="178">
        <f>B641/F641</f>
        <v>0.9731319038336583</v>
      </c>
      <c r="I641" s="7"/>
      <c r="J641" s="7"/>
      <c r="K641" s="7"/>
      <c r="L641" s="7"/>
      <c r="M641" s="7"/>
    </row>
    <row r="642" spans="1:13" ht="15.75">
      <c r="A642" s="168" t="s">
        <v>32</v>
      </c>
      <c r="B642" s="157">
        <f>SUM(B639:B641)</f>
        <v>6495.521999999999</v>
      </c>
      <c r="C642" s="179"/>
      <c r="D642" s="180">
        <f>SUM(D639:D641)</f>
        <v>7.590000000000002</v>
      </c>
      <c r="E642" s="119"/>
      <c r="F642" s="119"/>
      <c r="G642" s="168"/>
      <c r="I642" s="7"/>
      <c r="J642" s="7"/>
      <c r="K642" s="7"/>
      <c r="L642" s="7"/>
      <c r="M642" s="7"/>
    </row>
    <row r="643" spans="1:13" ht="15.75">
      <c r="A643" s="87"/>
      <c r="B643" s="87"/>
      <c r="C643" s="87"/>
      <c r="D643" s="87"/>
      <c r="E643" s="87"/>
      <c r="F643" s="87"/>
      <c r="G643" s="87"/>
      <c r="I643" s="7"/>
      <c r="J643" s="7"/>
      <c r="K643" s="7"/>
      <c r="L643" s="7"/>
      <c r="M643" s="7"/>
    </row>
    <row r="644" spans="1:13" ht="15.75">
      <c r="A644" s="272" t="s">
        <v>9</v>
      </c>
      <c r="B644" s="272"/>
      <c r="C644" s="272"/>
      <c r="D644" s="272"/>
      <c r="E644" s="272"/>
      <c r="F644" s="272"/>
      <c r="G644" s="272"/>
      <c r="I644" s="7"/>
      <c r="J644" s="7"/>
      <c r="K644" s="7"/>
      <c r="L644" s="7"/>
      <c r="M644" s="7"/>
    </row>
    <row r="645" spans="1:13" ht="15.75">
      <c r="A645" s="272" t="s">
        <v>90</v>
      </c>
      <c r="B645" s="272"/>
      <c r="C645" s="272"/>
      <c r="D645" s="272"/>
      <c r="E645" s="272"/>
      <c r="F645" s="272"/>
      <c r="G645" s="272"/>
      <c r="I645" s="7"/>
      <c r="J645" s="7"/>
      <c r="K645" s="7"/>
      <c r="L645" s="7"/>
      <c r="M645" s="7"/>
    </row>
    <row r="646" spans="1:13" ht="42.75" customHeight="1">
      <c r="A646" s="273" t="s">
        <v>0</v>
      </c>
      <c r="B646" s="273" t="s">
        <v>24</v>
      </c>
      <c r="C646" s="275" t="s">
        <v>38</v>
      </c>
      <c r="D646" s="276"/>
      <c r="E646" s="275" t="s">
        <v>10</v>
      </c>
      <c r="F646" s="277"/>
      <c r="G646" s="276"/>
      <c r="I646" s="7"/>
      <c r="J646" s="7"/>
      <c r="K646" s="7"/>
      <c r="L646" s="7"/>
      <c r="M646" s="7"/>
    </row>
    <row r="647" spans="1:13" ht="75">
      <c r="A647" s="274"/>
      <c r="B647" s="274"/>
      <c r="C647" s="45" t="s">
        <v>41</v>
      </c>
      <c r="D647" s="45" t="s">
        <v>42</v>
      </c>
      <c r="E647" s="55" t="s">
        <v>8</v>
      </c>
      <c r="F647" s="99" t="s">
        <v>7</v>
      </c>
      <c r="G647" s="99" t="s">
        <v>23</v>
      </c>
      <c r="I647" s="7"/>
      <c r="J647" s="7"/>
      <c r="K647" s="7"/>
      <c r="L647" s="7"/>
      <c r="M647" s="7"/>
    </row>
    <row r="648" spans="1:13" ht="45">
      <c r="A648" s="55" t="s">
        <v>14</v>
      </c>
      <c r="B648" s="157">
        <f>D648*C648</f>
        <v>2379.66</v>
      </c>
      <c r="C648" s="158">
        <v>1399.8</v>
      </c>
      <c r="D648" s="159">
        <v>1.7</v>
      </c>
      <c r="E648" s="55" t="s">
        <v>13</v>
      </c>
      <c r="F648" s="55">
        <v>893</v>
      </c>
      <c r="G648" s="160">
        <f aca="true" t="shared" si="75" ref="G648:G654">B648/F648</f>
        <v>2.6647928331466963</v>
      </c>
      <c r="I648" s="269"/>
      <c r="J648" s="7"/>
      <c r="K648" s="7"/>
      <c r="L648" s="7"/>
      <c r="M648" s="7"/>
    </row>
    <row r="649" spans="1:13" ht="15.75">
      <c r="A649" s="107" t="s">
        <v>15</v>
      </c>
      <c r="B649" s="157">
        <f aca="true" t="shared" si="76" ref="B649:B654">D649*C649</f>
        <v>699.9</v>
      </c>
      <c r="C649" s="158">
        <v>1399.8</v>
      </c>
      <c r="D649" s="161">
        <v>0.5</v>
      </c>
      <c r="E649" s="75" t="s">
        <v>11</v>
      </c>
      <c r="F649" s="75">
        <v>1</v>
      </c>
      <c r="G649" s="162">
        <f t="shared" si="75"/>
        <v>699.9</v>
      </c>
      <c r="I649" s="270"/>
      <c r="J649" s="7"/>
      <c r="K649" s="7"/>
      <c r="L649" s="7"/>
      <c r="M649" s="7"/>
    </row>
    <row r="650" spans="1:13" ht="15.75">
      <c r="A650" s="8" t="s">
        <v>16</v>
      </c>
      <c r="B650" s="157">
        <f t="shared" si="76"/>
        <v>195.972</v>
      </c>
      <c r="C650" s="158">
        <v>1399.8</v>
      </c>
      <c r="D650" s="163">
        <v>0.14</v>
      </c>
      <c r="E650" s="55" t="s">
        <v>3</v>
      </c>
      <c r="F650" s="55">
        <v>170</v>
      </c>
      <c r="G650" s="164">
        <f t="shared" si="75"/>
        <v>1.1527764705882353</v>
      </c>
      <c r="I650" s="270"/>
      <c r="J650" s="7"/>
      <c r="K650" s="7"/>
      <c r="L650" s="7"/>
      <c r="M650" s="7"/>
    </row>
    <row r="651" spans="1:13" ht="45">
      <c r="A651" s="8" t="s">
        <v>17</v>
      </c>
      <c r="B651" s="157">
        <f t="shared" si="76"/>
        <v>1511.784</v>
      </c>
      <c r="C651" s="158">
        <v>1399.8</v>
      </c>
      <c r="D651" s="163">
        <v>1.08</v>
      </c>
      <c r="E651" s="55" t="s">
        <v>13</v>
      </c>
      <c r="F651" s="55">
        <v>893</v>
      </c>
      <c r="G651" s="164">
        <f t="shared" si="75"/>
        <v>1.6929272116461367</v>
      </c>
      <c r="I651" s="270"/>
      <c r="J651" s="7"/>
      <c r="K651" s="7"/>
      <c r="L651" s="7"/>
      <c r="M651" s="7"/>
    </row>
    <row r="652" spans="1:13" ht="15.75">
      <c r="A652" s="107" t="s">
        <v>18</v>
      </c>
      <c r="B652" s="157">
        <f t="shared" si="76"/>
        <v>4073.418</v>
      </c>
      <c r="C652" s="158">
        <v>1399.8</v>
      </c>
      <c r="D652" s="161">
        <v>2.91</v>
      </c>
      <c r="E652" s="75" t="s">
        <v>4</v>
      </c>
      <c r="F652" s="202">
        <v>1161.2</v>
      </c>
      <c r="G652" s="165">
        <f t="shared" si="75"/>
        <v>3.507938339648639</v>
      </c>
      <c r="I652" s="270"/>
      <c r="J652" s="7"/>
      <c r="K652" s="7"/>
      <c r="L652" s="7"/>
      <c r="M652" s="7"/>
    </row>
    <row r="653" spans="1:13" ht="15.75">
      <c r="A653" s="114" t="s">
        <v>19</v>
      </c>
      <c r="B653" s="157">
        <f t="shared" si="76"/>
        <v>1021.8539999999999</v>
      </c>
      <c r="C653" s="158">
        <v>1399.8</v>
      </c>
      <c r="D653" s="163">
        <v>0.73</v>
      </c>
      <c r="E653" s="55" t="s">
        <v>5</v>
      </c>
      <c r="F653" s="55">
        <v>46</v>
      </c>
      <c r="G653" s="164">
        <f t="shared" si="75"/>
        <v>22.214217391304345</v>
      </c>
      <c r="I653" s="270"/>
      <c r="J653" s="7"/>
      <c r="K653" s="7"/>
      <c r="L653" s="7"/>
      <c r="M653" s="7"/>
    </row>
    <row r="654" spans="1:13" ht="15.75">
      <c r="A654" s="8" t="s">
        <v>20</v>
      </c>
      <c r="B654" s="157">
        <f t="shared" si="76"/>
        <v>363.948</v>
      </c>
      <c r="C654" s="158">
        <v>1399.8</v>
      </c>
      <c r="D654" s="163">
        <v>0.26</v>
      </c>
      <c r="E654" s="55" t="s">
        <v>5</v>
      </c>
      <c r="F654" s="55">
        <v>46</v>
      </c>
      <c r="G654" s="164">
        <f t="shared" si="75"/>
        <v>7.91191304347826</v>
      </c>
      <c r="I654" s="270"/>
      <c r="J654" s="7"/>
      <c r="K654" s="7"/>
      <c r="L654" s="7"/>
      <c r="M654" s="7"/>
    </row>
    <row r="655" spans="1:13" ht="16.5" thickBot="1">
      <c r="A655" s="185" t="s">
        <v>29</v>
      </c>
      <c r="B655" s="186">
        <f>SUM(B648:B654)</f>
        <v>10246.536</v>
      </c>
      <c r="C655" s="187"/>
      <c r="D655" s="188">
        <f>SUM(D648:D654)</f>
        <v>7.32</v>
      </c>
      <c r="E655" s="182"/>
      <c r="F655" s="231"/>
      <c r="G655" s="189"/>
      <c r="I655" s="270"/>
      <c r="J655" s="7"/>
      <c r="K655" s="7"/>
      <c r="L655" s="7"/>
      <c r="M655" s="7"/>
    </row>
    <row r="656" spans="1:13" ht="15.75">
      <c r="A656" s="171" t="s">
        <v>31</v>
      </c>
      <c r="B656" s="172">
        <f>C656*D656</f>
        <v>1917.726</v>
      </c>
      <c r="C656" s="158">
        <v>1399.8</v>
      </c>
      <c r="D656" s="173">
        <v>1.37</v>
      </c>
      <c r="E656" s="171" t="s">
        <v>5</v>
      </c>
      <c r="F656" s="171">
        <v>46</v>
      </c>
      <c r="G656" s="174">
        <f>B656/F656</f>
        <v>41.68969565217392</v>
      </c>
      <c r="I656" s="271"/>
      <c r="J656" s="7"/>
      <c r="K656" s="7"/>
      <c r="L656" s="7"/>
      <c r="M656" s="7"/>
    </row>
    <row r="657" spans="1:13" ht="15.75">
      <c r="A657" s="175" t="s">
        <v>30</v>
      </c>
      <c r="B657" s="176">
        <f>C657*D657</f>
        <v>97.986</v>
      </c>
      <c r="C657" s="158">
        <v>1399.8</v>
      </c>
      <c r="D657" s="177">
        <v>0.07</v>
      </c>
      <c r="E657" s="55" t="s">
        <v>33</v>
      </c>
      <c r="F657" s="175">
        <v>92.34</v>
      </c>
      <c r="G657" s="178">
        <f>B657/F657</f>
        <v>1.0611435997400909</v>
      </c>
      <c r="I657" s="7"/>
      <c r="J657" s="7"/>
      <c r="K657" s="7"/>
      <c r="L657" s="7"/>
      <c r="M657" s="7"/>
    </row>
    <row r="658" spans="1:13" ht="15.75">
      <c r="A658" s="168" t="s">
        <v>32</v>
      </c>
      <c r="B658" s="157">
        <f>SUM(B655:B657)</f>
        <v>12262.248000000001</v>
      </c>
      <c r="C658" s="179"/>
      <c r="D658" s="180">
        <f>SUM(D655:D657)</f>
        <v>8.760000000000002</v>
      </c>
      <c r="E658" s="119"/>
      <c r="F658" s="119"/>
      <c r="G658" s="168"/>
      <c r="I658" s="7"/>
      <c r="J658" s="7"/>
      <c r="K658" s="7"/>
      <c r="L658" s="7"/>
      <c r="M658" s="7"/>
    </row>
    <row r="659" spans="1:13" ht="15.75">
      <c r="A659" s="87"/>
      <c r="B659" s="87"/>
      <c r="C659" s="87"/>
      <c r="D659" s="87"/>
      <c r="E659" s="87"/>
      <c r="F659" s="87"/>
      <c r="G659" s="87"/>
      <c r="I659" s="7"/>
      <c r="J659" s="7"/>
      <c r="K659" s="7"/>
      <c r="L659" s="7"/>
      <c r="M659" s="7"/>
    </row>
    <row r="660" spans="1:13" ht="15.75">
      <c r="A660" s="272" t="s">
        <v>9</v>
      </c>
      <c r="B660" s="272"/>
      <c r="C660" s="272"/>
      <c r="D660" s="272"/>
      <c r="E660" s="272"/>
      <c r="F660" s="272"/>
      <c r="G660" s="272"/>
      <c r="I660" s="7"/>
      <c r="J660" s="7"/>
      <c r="K660" s="7"/>
      <c r="L660" s="7"/>
      <c r="M660" s="7"/>
    </row>
    <row r="661" spans="1:13" ht="15.75">
      <c r="A661" s="272" t="s">
        <v>91</v>
      </c>
      <c r="B661" s="272"/>
      <c r="C661" s="272"/>
      <c r="D661" s="272"/>
      <c r="E661" s="272"/>
      <c r="F661" s="272"/>
      <c r="G661" s="272"/>
      <c r="I661" s="7"/>
      <c r="J661" s="7"/>
      <c r="K661" s="7"/>
      <c r="L661" s="7"/>
      <c r="M661" s="7"/>
    </row>
    <row r="662" spans="1:13" ht="47.25" customHeight="1">
      <c r="A662" s="273" t="s">
        <v>0</v>
      </c>
      <c r="B662" s="273" t="s">
        <v>24</v>
      </c>
      <c r="C662" s="275" t="s">
        <v>38</v>
      </c>
      <c r="D662" s="276"/>
      <c r="E662" s="275" t="s">
        <v>10</v>
      </c>
      <c r="F662" s="277"/>
      <c r="G662" s="276"/>
      <c r="I662" s="7"/>
      <c r="J662" s="7"/>
      <c r="K662" s="7"/>
      <c r="L662" s="7"/>
      <c r="M662" s="7"/>
    </row>
    <row r="663" spans="1:13" ht="75">
      <c r="A663" s="274"/>
      <c r="B663" s="274"/>
      <c r="C663" s="45" t="s">
        <v>40</v>
      </c>
      <c r="D663" s="45" t="s">
        <v>28</v>
      </c>
      <c r="E663" s="55" t="s">
        <v>8</v>
      </c>
      <c r="F663" s="99" t="s">
        <v>7</v>
      </c>
      <c r="G663" s="99" t="s">
        <v>23</v>
      </c>
      <c r="I663" s="7"/>
      <c r="J663" s="7"/>
      <c r="K663" s="7"/>
      <c r="L663" s="7"/>
      <c r="M663" s="7"/>
    </row>
    <row r="664" spans="1:13" ht="45">
      <c r="A664" s="55" t="s">
        <v>14</v>
      </c>
      <c r="B664" s="157">
        <f>D664*C664</f>
        <v>1623.993</v>
      </c>
      <c r="C664" s="158">
        <v>1364.7</v>
      </c>
      <c r="D664" s="159">
        <v>1.19</v>
      </c>
      <c r="E664" s="55" t="s">
        <v>13</v>
      </c>
      <c r="F664" s="179">
        <v>1290.7</v>
      </c>
      <c r="G664" s="160">
        <f aca="true" t="shared" si="77" ref="G664:G670">B664/F664</f>
        <v>1.2582265437359572</v>
      </c>
      <c r="I664" s="269"/>
      <c r="J664" s="7"/>
      <c r="K664" s="7"/>
      <c r="L664" s="7"/>
      <c r="M664" s="7"/>
    </row>
    <row r="665" spans="1:13" ht="15.75">
      <c r="A665" s="107" t="s">
        <v>15</v>
      </c>
      <c r="B665" s="157">
        <f aca="true" t="shared" si="78" ref="B665:B670">D665*C665</f>
        <v>682.35</v>
      </c>
      <c r="C665" s="158">
        <v>1364.7</v>
      </c>
      <c r="D665" s="161">
        <v>0.5</v>
      </c>
      <c r="E665" s="75" t="s">
        <v>11</v>
      </c>
      <c r="F665" s="75">
        <v>1</v>
      </c>
      <c r="G665" s="162">
        <f t="shared" si="77"/>
        <v>682.35</v>
      </c>
      <c r="I665" s="270"/>
      <c r="J665" s="7"/>
      <c r="K665" s="7"/>
      <c r="L665" s="7"/>
      <c r="M665" s="7"/>
    </row>
    <row r="666" spans="1:13" ht="15.75">
      <c r="A666" s="8" t="s">
        <v>16</v>
      </c>
      <c r="B666" s="157">
        <f t="shared" si="78"/>
        <v>191.05800000000002</v>
      </c>
      <c r="C666" s="158">
        <v>1364.7</v>
      </c>
      <c r="D666" s="163">
        <v>0.14</v>
      </c>
      <c r="E666" s="55" t="s">
        <v>3</v>
      </c>
      <c r="F666" s="55">
        <v>135</v>
      </c>
      <c r="G666" s="164">
        <f t="shared" si="77"/>
        <v>1.4152444444444445</v>
      </c>
      <c r="I666" s="270"/>
      <c r="J666" s="7"/>
      <c r="K666" s="7"/>
      <c r="L666" s="7"/>
      <c r="M666" s="7"/>
    </row>
    <row r="667" spans="1:13" ht="45">
      <c r="A667" s="8" t="s">
        <v>17</v>
      </c>
      <c r="B667" s="157">
        <f t="shared" si="78"/>
        <v>1487.5230000000001</v>
      </c>
      <c r="C667" s="158">
        <v>1364.7</v>
      </c>
      <c r="D667" s="163">
        <v>1.09</v>
      </c>
      <c r="E667" s="55" t="s">
        <v>13</v>
      </c>
      <c r="F667" s="179">
        <v>1290.7</v>
      </c>
      <c r="G667" s="164">
        <f t="shared" si="77"/>
        <v>1.1524932207329357</v>
      </c>
      <c r="I667" s="270"/>
      <c r="J667" s="7"/>
      <c r="K667" s="7"/>
      <c r="L667" s="7"/>
      <c r="M667" s="7"/>
    </row>
    <row r="668" spans="1:13" ht="15.75">
      <c r="A668" s="107" t="s">
        <v>18</v>
      </c>
      <c r="B668" s="157">
        <f t="shared" si="78"/>
        <v>4025.8650000000002</v>
      </c>
      <c r="C668" s="158">
        <v>1364.7</v>
      </c>
      <c r="D668" s="161">
        <v>2.95</v>
      </c>
      <c r="E668" s="75" t="s">
        <v>4</v>
      </c>
      <c r="F668" s="202">
        <v>1111.9</v>
      </c>
      <c r="G668" s="165">
        <f t="shared" si="77"/>
        <v>3.6207077974638007</v>
      </c>
      <c r="I668" s="270"/>
      <c r="J668" s="7"/>
      <c r="K668" s="7"/>
      <c r="L668" s="7"/>
      <c r="M668" s="7"/>
    </row>
    <row r="669" spans="1:13" ht="15.75">
      <c r="A669" s="114" t="s">
        <v>19</v>
      </c>
      <c r="B669" s="157">
        <f t="shared" si="78"/>
        <v>927.9960000000001</v>
      </c>
      <c r="C669" s="158">
        <v>1364.7</v>
      </c>
      <c r="D669" s="163">
        <v>0.68</v>
      </c>
      <c r="E669" s="55" t="s">
        <v>5</v>
      </c>
      <c r="F669" s="55">
        <v>45</v>
      </c>
      <c r="G669" s="164">
        <f t="shared" si="77"/>
        <v>20.622133333333334</v>
      </c>
      <c r="I669" s="270"/>
      <c r="J669" s="7"/>
      <c r="K669" s="7"/>
      <c r="L669" s="7"/>
      <c r="M669" s="7"/>
    </row>
    <row r="670" spans="1:13" ht="15.75">
      <c r="A670" s="8" t="s">
        <v>20</v>
      </c>
      <c r="B670" s="157">
        <f t="shared" si="78"/>
        <v>354.822</v>
      </c>
      <c r="C670" s="158">
        <v>1364.7</v>
      </c>
      <c r="D670" s="163">
        <v>0.26</v>
      </c>
      <c r="E670" s="55" t="s">
        <v>5</v>
      </c>
      <c r="F670" s="55">
        <v>45</v>
      </c>
      <c r="G670" s="164">
        <f t="shared" si="77"/>
        <v>7.884933333333334</v>
      </c>
      <c r="I670" s="270"/>
      <c r="J670" s="7"/>
      <c r="K670" s="7"/>
      <c r="L670" s="7"/>
      <c r="M670" s="7"/>
    </row>
    <row r="671" spans="1:13" ht="16.5" thickBot="1">
      <c r="A671" s="185" t="s">
        <v>29</v>
      </c>
      <c r="B671" s="186">
        <f>SUM(B664:B670)</f>
        <v>9293.607</v>
      </c>
      <c r="C671" s="187"/>
      <c r="D671" s="188">
        <f>SUM(D664:D670)</f>
        <v>6.81</v>
      </c>
      <c r="E671" s="182"/>
      <c r="F671" s="231"/>
      <c r="G671" s="189"/>
      <c r="I671" s="270"/>
      <c r="J671" s="7"/>
      <c r="K671" s="7"/>
      <c r="L671" s="7"/>
      <c r="M671" s="7"/>
    </row>
    <row r="672" spans="1:13" ht="15.75">
      <c r="A672" s="171" t="s">
        <v>31</v>
      </c>
      <c r="B672" s="172">
        <f>C672*D672</f>
        <v>1869.6390000000001</v>
      </c>
      <c r="C672" s="158">
        <v>1364.7</v>
      </c>
      <c r="D672" s="173">
        <v>1.37</v>
      </c>
      <c r="E672" s="171" t="s">
        <v>5</v>
      </c>
      <c r="F672" s="171">
        <v>45</v>
      </c>
      <c r="G672" s="174">
        <f>B672/F672</f>
        <v>41.547533333333334</v>
      </c>
      <c r="I672" s="271"/>
      <c r="J672" s="7"/>
      <c r="K672" s="7"/>
      <c r="L672" s="7"/>
      <c r="M672" s="7"/>
    </row>
    <row r="673" spans="1:13" ht="15.75">
      <c r="A673" s="175" t="s">
        <v>30</v>
      </c>
      <c r="B673" s="176">
        <f>C673*D673</f>
        <v>95.52900000000001</v>
      </c>
      <c r="C673" s="158">
        <v>1364.7</v>
      </c>
      <c r="D673" s="177">
        <v>0.07</v>
      </c>
      <c r="E673" s="55" t="s">
        <v>33</v>
      </c>
      <c r="F673" s="175">
        <v>92.34</v>
      </c>
      <c r="G673" s="178">
        <f>B673/F673</f>
        <v>1.0345354126055881</v>
      </c>
      <c r="I673" s="7"/>
      <c r="J673" s="7"/>
      <c r="K673" s="7"/>
      <c r="L673" s="7"/>
      <c r="M673" s="7"/>
    </row>
    <row r="674" spans="1:13" ht="15.75">
      <c r="A674" s="168" t="s">
        <v>32</v>
      </c>
      <c r="B674" s="157">
        <f>SUM(B671:B673)</f>
        <v>11258.775</v>
      </c>
      <c r="C674" s="179"/>
      <c r="D674" s="180">
        <f>SUM(D671:D673)</f>
        <v>8.25</v>
      </c>
      <c r="E674" s="119"/>
      <c r="F674" s="119"/>
      <c r="G674" s="168"/>
      <c r="I674" s="7"/>
      <c r="J674" s="7"/>
      <c r="K674" s="7"/>
      <c r="L674" s="7"/>
      <c r="M674" s="7"/>
    </row>
    <row r="675" spans="1:13" ht="15.75">
      <c r="A675" s="87"/>
      <c r="B675" s="87"/>
      <c r="C675" s="87"/>
      <c r="D675" s="87"/>
      <c r="E675" s="87"/>
      <c r="F675" s="87"/>
      <c r="G675" s="87"/>
      <c r="I675" s="7"/>
      <c r="J675" s="7"/>
      <c r="K675" s="7"/>
      <c r="L675" s="7"/>
      <c r="M675" s="7"/>
    </row>
    <row r="676" spans="1:13" ht="15.75">
      <c r="A676" s="272" t="s">
        <v>9</v>
      </c>
      <c r="B676" s="272"/>
      <c r="C676" s="272"/>
      <c r="D676" s="272"/>
      <c r="E676" s="272"/>
      <c r="F676" s="272"/>
      <c r="G676" s="272"/>
      <c r="I676" s="7"/>
      <c r="J676" s="7"/>
      <c r="K676" s="7"/>
      <c r="L676" s="7"/>
      <c r="M676" s="7"/>
    </row>
    <row r="677" spans="1:13" ht="15.75">
      <c r="A677" s="272" t="s">
        <v>92</v>
      </c>
      <c r="B677" s="272"/>
      <c r="C677" s="272"/>
      <c r="D677" s="272"/>
      <c r="E677" s="272"/>
      <c r="F677" s="272"/>
      <c r="G677" s="272"/>
      <c r="I677" s="7"/>
      <c r="J677" s="7"/>
      <c r="K677" s="7"/>
      <c r="L677" s="7"/>
      <c r="M677" s="7"/>
    </row>
    <row r="678" spans="1:13" ht="42.75" customHeight="1">
      <c r="A678" s="273" t="s">
        <v>0</v>
      </c>
      <c r="B678" s="273" t="s">
        <v>24</v>
      </c>
      <c r="C678" s="275" t="s">
        <v>38</v>
      </c>
      <c r="D678" s="276"/>
      <c r="E678" s="275" t="s">
        <v>10</v>
      </c>
      <c r="F678" s="277"/>
      <c r="G678" s="276"/>
      <c r="I678" s="7"/>
      <c r="J678" s="7"/>
      <c r="K678" s="7"/>
      <c r="L678" s="7"/>
      <c r="M678" s="7"/>
    </row>
    <row r="679" spans="1:13" ht="75">
      <c r="A679" s="274"/>
      <c r="B679" s="274"/>
      <c r="C679" s="45" t="s">
        <v>40</v>
      </c>
      <c r="D679" s="45" t="s">
        <v>28</v>
      </c>
      <c r="E679" s="55" t="s">
        <v>8</v>
      </c>
      <c r="F679" s="99" t="s">
        <v>7</v>
      </c>
      <c r="G679" s="99" t="s">
        <v>23</v>
      </c>
      <c r="I679" s="7"/>
      <c r="J679" s="7"/>
      <c r="K679" s="7"/>
      <c r="L679" s="7"/>
      <c r="M679" s="7"/>
    </row>
    <row r="680" spans="1:13" ht="45">
      <c r="A680" s="55" t="s">
        <v>14</v>
      </c>
      <c r="B680" s="157">
        <f>D680*C680</f>
        <v>1767.048</v>
      </c>
      <c r="C680" s="158">
        <v>1448.4</v>
      </c>
      <c r="D680" s="159">
        <v>1.22</v>
      </c>
      <c r="E680" s="55" t="s">
        <v>13</v>
      </c>
      <c r="F680" s="179">
        <v>893</v>
      </c>
      <c r="G680" s="160">
        <f aca="true" t="shared" si="79" ref="G680:G686">B680/F680</f>
        <v>1.9787771556550953</v>
      </c>
      <c r="I680" s="269"/>
      <c r="J680" s="7"/>
      <c r="K680" s="7"/>
      <c r="L680" s="7"/>
      <c r="M680" s="7"/>
    </row>
    <row r="681" spans="1:13" ht="15.75">
      <c r="A681" s="107" t="s">
        <v>15</v>
      </c>
      <c r="B681" s="157">
        <f aca="true" t="shared" si="80" ref="B681:B686">D681*C681</f>
        <v>753.1680000000001</v>
      </c>
      <c r="C681" s="158">
        <v>1448.4</v>
      </c>
      <c r="D681" s="161">
        <v>0.52</v>
      </c>
      <c r="E681" s="75" t="s">
        <v>11</v>
      </c>
      <c r="F681" s="75">
        <v>1</v>
      </c>
      <c r="G681" s="162">
        <f t="shared" si="79"/>
        <v>753.1680000000001</v>
      </c>
      <c r="I681" s="270"/>
      <c r="J681" s="7"/>
      <c r="K681" s="7"/>
      <c r="L681" s="7"/>
      <c r="M681" s="7"/>
    </row>
    <row r="682" spans="1:13" ht="15.75">
      <c r="A682" s="8" t="s">
        <v>16</v>
      </c>
      <c r="B682" s="157">
        <f t="shared" si="80"/>
        <v>202.77600000000004</v>
      </c>
      <c r="C682" s="158">
        <v>1448.4</v>
      </c>
      <c r="D682" s="163">
        <v>0.14</v>
      </c>
      <c r="E682" s="55" t="s">
        <v>3</v>
      </c>
      <c r="F682" s="55">
        <v>160</v>
      </c>
      <c r="G682" s="164">
        <f t="shared" si="79"/>
        <v>1.2673500000000002</v>
      </c>
      <c r="I682" s="270"/>
      <c r="J682" s="7"/>
      <c r="K682" s="7"/>
      <c r="L682" s="7"/>
      <c r="M682" s="7"/>
    </row>
    <row r="683" spans="1:13" ht="45">
      <c r="A683" s="8" t="s">
        <v>17</v>
      </c>
      <c r="B683" s="157">
        <f t="shared" si="80"/>
        <v>1607.7240000000002</v>
      </c>
      <c r="C683" s="158">
        <v>1448.4</v>
      </c>
      <c r="D683" s="163">
        <v>1.11</v>
      </c>
      <c r="E683" s="55" t="s">
        <v>13</v>
      </c>
      <c r="F683" s="55">
        <v>893</v>
      </c>
      <c r="G683" s="164">
        <f t="shared" si="79"/>
        <v>1.8003628219484884</v>
      </c>
      <c r="I683" s="270"/>
      <c r="J683" s="7"/>
      <c r="K683" s="7"/>
      <c r="L683" s="7"/>
      <c r="M683" s="7"/>
    </row>
    <row r="684" spans="1:13" ht="15.75">
      <c r="A684" s="107" t="s">
        <v>18</v>
      </c>
      <c r="B684" s="157">
        <f t="shared" si="80"/>
        <v>4359.684</v>
      </c>
      <c r="C684" s="158">
        <v>1448.4</v>
      </c>
      <c r="D684" s="161">
        <v>3.01</v>
      </c>
      <c r="E684" s="75" t="s">
        <v>4</v>
      </c>
      <c r="F684" s="202">
        <v>1511</v>
      </c>
      <c r="G684" s="165">
        <f t="shared" si="79"/>
        <v>2.885297154202515</v>
      </c>
      <c r="I684" s="270"/>
      <c r="J684" s="7"/>
      <c r="K684" s="7"/>
      <c r="L684" s="7"/>
      <c r="M684" s="7"/>
    </row>
    <row r="685" spans="1:13" ht="15.75">
      <c r="A685" s="114" t="s">
        <v>19</v>
      </c>
      <c r="B685" s="157">
        <f t="shared" si="80"/>
        <v>999.396</v>
      </c>
      <c r="C685" s="158">
        <v>1448.4</v>
      </c>
      <c r="D685" s="163">
        <v>0.69</v>
      </c>
      <c r="E685" s="55" t="s">
        <v>5</v>
      </c>
      <c r="F685" s="55">
        <v>60</v>
      </c>
      <c r="G685" s="164">
        <f t="shared" si="79"/>
        <v>16.6566</v>
      </c>
      <c r="I685" s="270"/>
      <c r="J685" s="7"/>
      <c r="K685" s="7"/>
      <c r="L685" s="7"/>
      <c r="M685" s="7"/>
    </row>
    <row r="686" spans="1:13" ht="15.75">
      <c r="A686" s="8" t="s">
        <v>20</v>
      </c>
      <c r="B686" s="157">
        <f t="shared" si="80"/>
        <v>376.58400000000006</v>
      </c>
      <c r="C686" s="158">
        <v>1448.4</v>
      </c>
      <c r="D686" s="163">
        <v>0.26</v>
      </c>
      <c r="E686" s="55" t="s">
        <v>5</v>
      </c>
      <c r="F686" s="55">
        <v>60</v>
      </c>
      <c r="G686" s="164">
        <f t="shared" si="79"/>
        <v>6.276400000000001</v>
      </c>
      <c r="I686" s="270"/>
      <c r="J686" s="7"/>
      <c r="K686" s="7"/>
      <c r="L686" s="7"/>
      <c r="M686" s="7"/>
    </row>
    <row r="687" spans="1:13" ht="16.5" thickBot="1">
      <c r="A687" s="185" t="s">
        <v>29</v>
      </c>
      <c r="B687" s="186">
        <f>SUM(B680:B686)</f>
        <v>10066.380000000003</v>
      </c>
      <c r="C687" s="187"/>
      <c r="D687" s="188">
        <f>SUM(D680:D686)</f>
        <v>6.949999999999999</v>
      </c>
      <c r="E687" s="182"/>
      <c r="F687" s="231"/>
      <c r="G687" s="189"/>
      <c r="I687" s="270"/>
      <c r="J687" s="7"/>
      <c r="K687" s="7"/>
      <c r="L687" s="7"/>
      <c r="M687" s="7"/>
    </row>
    <row r="688" spans="1:13" ht="15.75">
      <c r="A688" s="171" t="s">
        <v>31</v>
      </c>
      <c r="B688" s="172">
        <f>C688*D688</f>
        <v>1984.3080000000002</v>
      </c>
      <c r="C688" s="158">
        <v>1448.4</v>
      </c>
      <c r="D688" s="173">
        <v>1.37</v>
      </c>
      <c r="E688" s="171" t="s">
        <v>5</v>
      </c>
      <c r="F688" s="171">
        <v>60</v>
      </c>
      <c r="G688" s="174">
        <f>B688/F688</f>
        <v>33.0718</v>
      </c>
      <c r="I688" s="271"/>
      <c r="J688" s="7"/>
      <c r="K688" s="7"/>
      <c r="L688" s="7"/>
      <c r="M688" s="7"/>
    </row>
    <row r="689" spans="1:13" ht="15.75">
      <c r="A689" s="175" t="s">
        <v>30</v>
      </c>
      <c r="B689" s="176">
        <f>C689*D689</f>
        <v>101.38800000000002</v>
      </c>
      <c r="C689" s="158">
        <v>1448.4</v>
      </c>
      <c r="D689" s="177">
        <v>0.07</v>
      </c>
      <c r="E689" s="55" t="s">
        <v>33</v>
      </c>
      <c r="F689" s="175">
        <v>92.34</v>
      </c>
      <c r="G689" s="178">
        <f>B689/F689</f>
        <v>1.097985705003249</v>
      </c>
      <c r="I689" s="7"/>
      <c r="J689" s="7"/>
      <c r="K689" s="7"/>
      <c r="L689" s="7"/>
      <c r="M689" s="7"/>
    </row>
    <row r="690" spans="1:13" ht="15.75">
      <c r="A690" s="168" t="s">
        <v>32</v>
      </c>
      <c r="B690" s="157">
        <f>SUM(B687:B689)</f>
        <v>12152.076000000005</v>
      </c>
      <c r="C690" s="179"/>
      <c r="D690" s="180">
        <f>SUM(D687:D689)</f>
        <v>8.39</v>
      </c>
      <c r="E690" s="119"/>
      <c r="F690" s="119"/>
      <c r="G690" s="168"/>
      <c r="I690" s="7"/>
      <c r="J690" s="7"/>
      <c r="K690" s="7"/>
      <c r="L690" s="7"/>
      <c r="M690" s="7"/>
    </row>
    <row r="691" spans="1:13" ht="15.75">
      <c r="A691" s="87"/>
      <c r="B691" s="87"/>
      <c r="C691" s="87"/>
      <c r="D691" s="87"/>
      <c r="E691" s="87"/>
      <c r="F691" s="87"/>
      <c r="G691" s="87"/>
      <c r="I691" s="7"/>
      <c r="J691" s="7"/>
      <c r="K691" s="7"/>
      <c r="L691" s="7"/>
      <c r="M691" s="7"/>
    </row>
    <row r="692" spans="1:13" ht="15.75">
      <c r="A692" s="272" t="s">
        <v>9</v>
      </c>
      <c r="B692" s="272"/>
      <c r="C692" s="272"/>
      <c r="D692" s="272"/>
      <c r="E692" s="272"/>
      <c r="F692" s="272"/>
      <c r="G692" s="272"/>
      <c r="I692" s="7"/>
      <c r="J692" s="7"/>
      <c r="K692" s="7"/>
      <c r="L692" s="7"/>
      <c r="M692" s="7"/>
    </row>
    <row r="693" spans="1:13" ht="15.75">
      <c r="A693" s="272" t="s">
        <v>93</v>
      </c>
      <c r="B693" s="272"/>
      <c r="C693" s="272"/>
      <c r="D693" s="272"/>
      <c r="E693" s="272"/>
      <c r="F693" s="272"/>
      <c r="G693" s="272"/>
      <c r="I693" s="7"/>
      <c r="J693" s="7"/>
      <c r="K693" s="7"/>
      <c r="L693" s="7"/>
      <c r="M693" s="7"/>
    </row>
    <row r="694" spans="1:13" ht="43.5" customHeight="1">
      <c r="A694" s="273" t="s">
        <v>0</v>
      </c>
      <c r="B694" s="273" t="s">
        <v>24</v>
      </c>
      <c r="C694" s="275" t="s">
        <v>38</v>
      </c>
      <c r="D694" s="276"/>
      <c r="E694" s="275" t="s">
        <v>10</v>
      </c>
      <c r="F694" s="277"/>
      <c r="G694" s="276"/>
      <c r="I694" s="7"/>
      <c r="J694" s="7"/>
      <c r="K694" s="7"/>
      <c r="L694" s="7"/>
      <c r="M694" s="7"/>
    </row>
    <row r="695" spans="1:13" ht="75">
      <c r="A695" s="274"/>
      <c r="B695" s="274"/>
      <c r="C695" s="45" t="s">
        <v>41</v>
      </c>
      <c r="D695" s="45" t="s">
        <v>28</v>
      </c>
      <c r="E695" s="55" t="s">
        <v>8</v>
      </c>
      <c r="F695" s="99" t="s">
        <v>7</v>
      </c>
      <c r="G695" s="99" t="s">
        <v>23</v>
      </c>
      <c r="I695" s="7"/>
      <c r="J695" s="7"/>
      <c r="K695" s="7"/>
      <c r="L695" s="7"/>
      <c r="M695" s="7"/>
    </row>
    <row r="696" spans="1:13" ht="45">
      <c r="A696" s="55" t="s">
        <v>14</v>
      </c>
      <c r="B696" s="157">
        <f>D696*C696</f>
        <v>1746.24</v>
      </c>
      <c r="C696" s="158">
        <v>1455.2</v>
      </c>
      <c r="D696" s="159">
        <v>1.2</v>
      </c>
      <c r="E696" s="55" t="s">
        <v>13</v>
      </c>
      <c r="F696" s="179">
        <v>893</v>
      </c>
      <c r="G696" s="160">
        <f aca="true" t="shared" si="81" ref="G696:G702">B696/F696</f>
        <v>1.9554759238521837</v>
      </c>
      <c r="I696" s="269"/>
      <c r="J696" s="7"/>
      <c r="K696" s="7"/>
      <c r="L696" s="7"/>
      <c r="M696" s="7"/>
    </row>
    <row r="697" spans="1:13" ht="15.75">
      <c r="A697" s="107" t="s">
        <v>15</v>
      </c>
      <c r="B697" s="157">
        <f aca="true" t="shared" si="82" ref="B697:B702">D697*C697</f>
        <v>742.152</v>
      </c>
      <c r="C697" s="158">
        <v>1455.2</v>
      </c>
      <c r="D697" s="161">
        <v>0.51</v>
      </c>
      <c r="E697" s="75" t="s">
        <v>11</v>
      </c>
      <c r="F697" s="75">
        <v>1</v>
      </c>
      <c r="G697" s="162">
        <f t="shared" si="81"/>
        <v>742.152</v>
      </c>
      <c r="I697" s="270"/>
      <c r="J697" s="7"/>
      <c r="K697" s="7"/>
      <c r="L697" s="7"/>
      <c r="M697" s="7"/>
    </row>
    <row r="698" spans="1:13" ht="15.75">
      <c r="A698" s="8" t="s">
        <v>16</v>
      </c>
      <c r="B698" s="157">
        <f t="shared" si="82"/>
        <v>203.72800000000004</v>
      </c>
      <c r="C698" s="158">
        <v>1455.2</v>
      </c>
      <c r="D698" s="163">
        <v>0.14</v>
      </c>
      <c r="E698" s="55" t="s">
        <v>3</v>
      </c>
      <c r="F698" s="55">
        <v>170</v>
      </c>
      <c r="G698" s="164">
        <f t="shared" si="81"/>
        <v>1.1984000000000001</v>
      </c>
      <c r="I698" s="270"/>
      <c r="J698" s="7"/>
      <c r="K698" s="7"/>
      <c r="L698" s="7"/>
      <c r="M698" s="7"/>
    </row>
    <row r="699" spans="1:13" ht="45">
      <c r="A699" s="8" t="s">
        <v>17</v>
      </c>
      <c r="B699" s="157">
        <f t="shared" si="82"/>
        <v>1600.7200000000003</v>
      </c>
      <c r="C699" s="158">
        <v>1455.2</v>
      </c>
      <c r="D699" s="163">
        <v>1.1</v>
      </c>
      <c r="E699" s="55" t="s">
        <v>13</v>
      </c>
      <c r="F699" s="55">
        <v>893</v>
      </c>
      <c r="G699" s="164">
        <f t="shared" si="81"/>
        <v>1.792519596864502</v>
      </c>
      <c r="I699" s="270"/>
      <c r="J699" s="7"/>
      <c r="K699" s="7"/>
      <c r="L699" s="7"/>
      <c r="M699" s="7"/>
    </row>
    <row r="700" spans="1:13" ht="15.75">
      <c r="A700" s="107" t="s">
        <v>18</v>
      </c>
      <c r="B700" s="157">
        <f t="shared" si="82"/>
        <v>4336.496</v>
      </c>
      <c r="C700" s="158">
        <v>1455.2</v>
      </c>
      <c r="D700" s="161">
        <v>2.98</v>
      </c>
      <c r="E700" s="75" t="s">
        <v>4</v>
      </c>
      <c r="F700" s="202">
        <v>1270.2</v>
      </c>
      <c r="G700" s="165">
        <f t="shared" si="81"/>
        <v>3.4140261376161236</v>
      </c>
      <c r="I700" s="270"/>
      <c r="J700" s="7"/>
      <c r="K700" s="7"/>
      <c r="L700" s="7"/>
      <c r="M700" s="7"/>
    </row>
    <row r="701" spans="1:13" ht="15.75">
      <c r="A701" s="114" t="s">
        <v>19</v>
      </c>
      <c r="B701" s="157">
        <f t="shared" si="82"/>
        <v>1004.088</v>
      </c>
      <c r="C701" s="158">
        <v>1455.2</v>
      </c>
      <c r="D701" s="163">
        <v>0.69</v>
      </c>
      <c r="E701" s="55" t="s">
        <v>5</v>
      </c>
      <c r="F701" s="55">
        <v>52</v>
      </c>
      <c r="G701" s="164">
        <f t="shared" si="81"/>
        <v>19.309384615384616</v>
      </c>
      <c r="I701" s="270"/>
      <c r="J701" s="7"/>
      <c r="K701" s="7"/>
      <c r="L701" s="7"/>
      <c r="M701" s="7"/>
    </row>
    <row r="702" spans="1:13" ht="15.75">
      <c r="A702" s="8" t="s">
        <v>20</v>
      </c>
      <c r="B702" s="157">
        <f t="shared" si="82"/>
        <v>378.35200000000003</v>
      </c>
      <c r="C702" s="158">
        <v>1455.2</v>
      </c>
      <c r="D702" s="163">
        <v>0.26</v>
      </c>
      <c r="E702" s="55" t="s">
        <v>5</v>
      </c>
      <c r="F702" s="55">
        <v>52</v>
      </c>
      <c r="G702" s="164">
        <f t="shared" si="81"/>
        <v>7.276000000000001</v>
      </c>
      <c r="I702" s="270"/>
      <c r="J702" s="7"/>
      <c r="K702" s="7"/>
      <c r="L702" s="7"/>
      <c r="M702" s="7"/>
    </row>
    <row r="703" spans="1:13" ht="16.5" thickBot="1">
      <c r="A703" s="185" t="s">
        <v>29</v>
      </c>
      <c r="B703" s="186">
        <f>SUM(B696:B702)</f>
        <v>10011.776</v>
      </c>
      <c r="C703" s="187"/>
      <c r="D703" s="195">
        <f>SUM(D696:D702)</f>
        <v>6.879999999999999</v>
      </c>
      <c r="E703" s="182"/>
      <c r="F703" s="231"/>
      <c r="G703" s="189"/>
      <c r="I703" s="270"/>
      <c r="J703" s="7"/>
      <c r="K703" s="7"/>
      <c r="L703" s="7"/>
      <c r="M703" s="7"/>
    </row>
    <row r="704" spans="1:13" ht="15.75">
      <c r="A704" s="171" t="s">
        <v>31</v>
      </c>
      <c r="B704" s="172">
        <f>C704*D704</f>
        <v>1993.6240000000003</v>
      </c>
      <c r="C704" s="158">
        <v>1455.2</v>
      </c>
      <c r="D704" s="173">
        <v>1.37</v>
      </c>
      <c r="E704" s="171" t="s">
        <v>5</v>
      </c>
      <c r="F704" s="171">
        <v>52</v>
      </c>
      <c r="G704" s="174">
        <f>B704/F704</f>
        <v>38.33892307692308</v>
      </c>
      <c r="I704" s="271"/>
      <c r="J704" s="7"/>
      <c r="K704" s="7"/>
      <c r="L704" s="7"/>
      <c r="M704" s="7"/>
    </row>
    <row r="705" spans="1:13" ht="15.75">
      <c r="A705" s="175" t="s">
        <v>30</v>
      </c>
      <c r="B705" s="176">
        <f>C705*D705</f>
        <v>101.86400000000002</v>
      </c>
      <c r="C705" s="158">
        <v>1455.2</v>
      </c>
      <c r="D705" s="177">
        <v>0.07</v>
      </c>
      <c r="E705" s="55" t="s">
        <v>33</v>
      </c>
      <c r="F705" s="175">
        <v>92.34</v>
      </c>
      <c r="G705" s="178">
        <f>B705/F705</f>
        <v>1.103140567468053</v>
      </c>
      <c r="I705" s="7"/>
      <c r="J705" s="7"/>
      <c r="K705" s="7"/>
      <c r="L705" s="7"/>
      <c r="M705" s="7"/>
    </row>
    <row r="706" spans="1:13" ht="15.75">
      <c r="A706" s="168" t="s">
        <v>32</v>
      </c>
      <c r="B706" s="157">
        <f>SUM(B703:B705)</f>
        <v>12107.264</v>
      </c>
      <c r="C706" s="179"/>
      <c r="D706" s="180">
        <f>SUM(D703:D705)</f>
        <v>8.32</v>
      </c>
      <c r="E706" s="119"/>
      <c r="F706" s="119"/>
      <c r="G706" s="168"/>
      <c r="I706" s="7"/>
      <c r="J706" s="7"/>
      <c r="K706" s="7"/>
      <c r="L706" s="7"/>
      <c r="M706" s="7"/>
    </row>
    <row r="707" spans="1:13" ht="15.75">
      <c r="A707" s="87"/>
      <c r="B707" s="87"/>
      <c r="C707" s="87"/>
      <c r="D707" s="87"/>
      <c r="E707" s="87"/>
      <c r="F707" s="87"/>
      <c r="G707" s="87"/>
      <c r="I707" s="7"/>
      <c r="J707" s="7"/>
      <c r="K707" s="7"/>
      <c r="L707" s="7"/>
      <c r="M707" s="7"/>
    </row>
    <row r="708" spans="1:13" ht="15.75">
      <c r="A708" s="272" t="s">
        <v>9</v>
      </c>
      <c r="B708" s="272"/>
      <c r="C708" s="272"/>
      <c r="D708" s="272"/>
      <c r="E708" s="272"/>
      <c r="F708" s="272"/>
      <c r="G708" s="272"/>
      <c r="I708" s="7"/>
      <c r="J708" s="7"/>
      <c r="K708" s="7"/>
      <c r="L708" s="7"/>
      <c r="M708" s="7"/>
    </row>
    <row r="709" spans="1:13" ht="15.75">
      <c r="A709" s="272" t="s">
        <v>94</v>
      </c>
      <c r="B709" s="272"/>
      <c r="C709" s="272"/>
      <c r="D709" s="272"/>
      <c r="E709" s="272"/>
      <c r="F709" s="272"/>
      <c r="G709" s="272"/>
      <c r="I709" s="7"/>
      <c r="J709" s="7"/>
      <c r="K709" s="7"/>
      <c r="L709" s="7"/>
      <c r="M709" s="7"/>
    </row>
    <row r="710" spans="1:13" ht="47.25" customHeight="1">
      <c r="A710" s="273" t="s">
        <v>0</v>
      </c>
      <c r="B710" s="273" t="s">
        <v>24</v>
      </c>
      <c r="C710" s="275" t="s">
        <v>38</v>
      </c>
      <c r="D710" s="276"/>
      <c r="E710" s="275" t="s">
        <v>10</v>
      </c>
      <c r="F710" s="277"/>
      <c r="G710" s="276"/>
      <c r="I710" s="7"/>
      <c r="J710" s="7"/>
      <c r="K710" s="7"/>
      <c r="L710" s="7"/>
      <c r="M710" s="7"/>
    </row>
    <row r="711" spans="1:13" ht="75">
      <c r="A711" s="274"/>
      <c r="B711" s="274"/>
      <c r="C711" s="45" t="s">
        <v>40</v>
      </c>
      <c r="D711" s="45" t="s">
        <v>42</v>
      </c>
      <c r="E711" s="55" t="s">
        <v>8</v>
      </c>
      <c r="F711" s="99" t="s">
        <v>7</v>
      </c>
      <c r="G711" s="99" t="s">
        <v>23</v>
      </c>
      <c r="I711" s="7"/>
      <c r="J711" s="7"/>
      <c r="K711" s="7"/>
      <c r="L711" s="7"/>
      <c r="M711" s="7"/>
    </row>
    <row r="712" spans="1:13" ht="45">
      <c r="A712" s="55" t="s">
        <v>14</v>
      </c>
      <c r="B712" s="157">
        <f>D712*C712</f>
        <v>1655.58</v>
      </c>
      <c r="C712" s="158">
        <v>1346</v>
      </c>
      <c r="D712" s="159">
        <v>1.23</v>
      </c>
      <c r="E712" s="55" t="s">
        <v>13</v>
      </c>
      <c r="F712" s="179">
        <v>893</v>
      </c>
      <c r="G712" s="160">
        <f aca="true" t="shared" si="83" ref="G712:G718">B712/F712</f>
        <v>1.8539529675251958</v>
      </c>
      <c r="I712" s="269"/>
      <c r="J712" s="7"/>
      <c r="K712" s="7"/>
      <c r="L712" s="7"/>
      <c r="M712" s="7"/>
    </row>
    <row r="713" spans="1:13" ht="15.75">
      <c r="A713" s="107" t="s">
        <v>15</v>
      </c>
      <c r="B713" s="157">
        <f aca="true" t="shared" si="84" ref="B713:B718">D713*C713</f>
        <v>713.38</v>
      </c>
      <c r="C713" s="158">
        <v>1346</v>
      </c>
      <c r="D713" s="161">
        <v>0.53</v>
      </c>
      <c r="E713" s="75" t="s">
        <v>11</v>
      </c>
      <c r="F713" s="75">
        <v>1</v>
      </c>
      <c r="G713" s="162">
        <f t="shared" si="83"/>
        <v>713.38</v>
      </c>
      <c r="I713" s="270"/>
      <c r="J713" s="7"/>
      <c r="K713" s="7"/>
      <c r="L713" s="7"/>
      <c r="M713" s="7"/>
    </row>
    <row r="714" spans="1:13" ht="15.75">
      <c r="A714" s="8" t="s">
        <v>16</v>
      </c>
      <c r="B714" s="157">
        <f t="shared" si="84"/>
        <v>201.9</v>
      </c>
      <c r="C714" s="158">
        <v>1346</v>
      </c>
      <c r="D714" s="163">
        <v>0.15</v>
      </c>
      <c r="E714" s="55" t="s">
        <v>3</v>
      </c>
      <c r="F714" s="55">
        <v>170</v>
      </c>
      <c r="G714" s="164">
        <f t="shared" si="83"/>
        <v>1.1876470588235295</v>
      </c>
      <c r="I714" s="270"/>
      <c r="J714" s="7"/>
      <c r="K714" s="7"/>
      <c r="L714" s="7"/>
      <c r="M714" s="7"/>
    </row>
    <row r="715" spans="1:13" ht="45">
      <c r="A715" s="8" t="s">
        <v>17</v>
      </c>
      <c r="B715" s="157">
        <f t="shared" si="84"/>
        <v>1534.4399999999998</v>
      </c>
      <c r="C715" s="158">
        <v>1346</v>
      </c>
      <c r="D715" s="163">
        <v>1.14</v>
      </c>
      <c r="E715" s="55" t="s">
        <v>13</v>
      </c>
      <c r="F715" s="55">
        <v>893</v>
      </c>
      <c r="G715" s="164">
        <f t="shared" si="83"/>
        <v>1.7182978723404254</v>
      </c>
      <c r="I715" s="270"/>
      <c r="J715" s="7"/>
      <c r="K715" s="7"/>
      <c r="L715" s="7"/>
      <c r="M715" s="7"/>
    </row>
    <row r="716" spans="1:13" ht="15.75">
      <c r="A716" s="107" t="s">
        <v>18</v>
      </c>
      <c r="B716" s="157">
        <f t="shared" si="84"/>
        <v>4132.219999999999</v>
      </c>
      <c r="C716" s="158">
        <v>1346</v>
      </c>
      <c r="D716" s="161">
        <v>3.07</v>
      </c>
      <c r="E716" s="75" t="s">
        <v>4</v>
      </c>
      <c r="F716" s="202">
        <v>857</v>
      </c>
      <c r="G716" s="165">
        <f t="shared" si="83"/>
        <v>4.821726954492415</v>
      </c>
      <c r="I716" s="270"/>
      <c r="J716" s="7"/>
      <c r="K716" s="7"/>
      <c r="L716" s="7"/>
      <c r="M716" s="7"/>
    </row>
    <row r="717" spans="1:13" ht="15.75">
      <c r="A717" s="114" t="s">
        <v>19</v>
      </c>
      <c r="B717" s="157">
        <f t="shared" si="84"/>
        <v>955.66</v>
      </c>
      <c r="C717" s="158">
        <v>1346</v>
      </c>
      <c r="D717" s="163">
        <v>0.71</v>
      </c>
      <c r="E717" s="55" t="s">
        <v>5</v>
      </c>
      <c r="F717" s="55">
        <v>63</v>
      </c>
      <c r="G717" s="164">
        <f t="shared" si="83"/>
        <v>15.169206349206348</v>
      </c>
      <c r="I717" s="270"/>
      <c r="J717" s="7"/>
      <c r="K717" s="7"/>
      <c r="L717" s="7"/>
      <c r="M717" s="7"/>
    </row>
    <row r="718" spans="1:13" ht="15.75">
      <c r="A718" s="8" t="s">
        <v>20</v>
      </c>
      <c r="B718" s="157">
        <f t="shared" si="84"/>
        <v>363.42</v>
      </c>
      <c r="C718" s="158">
        <v>1346</v>
      </c>
      <c r="D718" s="163">
        <v>0.27</v>
      </c>
      <c r="E718" s="55" t="s">
        <v>5</v>
      </c>
      <c r="F718" s="55">
        <v>63</v>
      </c>
      <c r="G718" s="164">
        <f t="shared" si="83"/>
        <v>5.768571428571429</v>
      </c>
      <c r="I718" s="270"/>
      <c r="J718" s="7"/>
      <c r="K718" s="7"/>
      <c r="L718" s="7"/>
      <c r="M718" s="7"/>
    </row>
    <row r="719" spans="1:13" ht="16.5" thickBot="1">
      <c r="A719" s="185" t="s">
        <v>29</v>
      </c>
      <c r="B719" s="186">
        <f>SUM(B712:B718)</f>
        <v>9556.6</v>
      </c>
      <c r="C719" s="187"/>
      <c r="D719" s="188">
        <f>SUM(D712:D718)</f>
        <v>7.1</v>
      </c>
      <c r="E719" s="182"/>
      <c r="F719" s="231"/>
      <c r="G719" s="189"/>
      <c r="I719" s="270"/>
      <c r="J719" s="7"/>
      <c r="K719" s="7"/>
      <c r="L719" s="7"/>
      <c r="M719" s="7"/>
    </row>
    <row r="720" spans="1:13" ht="15.75">
      <c r="A720" s="171" t="s">
        <v>31</v>
      </c>
      <c r="B720" s="172">
        <f>C720*D720</f>
        <v>1844.0200000000002</v>
      </c>
      <c r="C720" s="158">
        <v>1346</v>
      </c>
      <c r="D720" s="173">
        <v>1.37</v>
      </c>
      <c r="E720" s="171" t="s">
        <v>5</v>
      </c>
      <c r="F720" s="171">
        <v>63</v>
      </c>
      <c r="G720" s="174">
        <f>B720/F720</f>
        <v>29.270158730158734</v>
      </c>
      <c r="I720" s="271"/>
      <c r="J720" s="7"/>
      <c r="K720" s="7"/>
      <c r="L720" s="7"/>
      <c r="M720" s="7"/>
    </row>
    <row r="721" spans="1:13" ht="15.75">
      <c r="A721" s="175" t="s">
        <v>30</v>
      </c>
      <c r="B721" s="176">
        <f>C721*D721</f>
        <v>94.22000000000001</v>
      </c>
      <c r="C721" s="158">
        <v>1346</v>
      </c>
      <c r="D721" s="177">
        <v>0.07</v>
      </c>
      <c r="E721" s="55" t="s">
        <v>33</v>
      </c>
      <c r="F721" s="175">
        <v>92.34</v>
      </c>
      <c r="G721" s="178">
        <f>B721/F721</f>
        <v>1.0203595408273771</v>
      </c>
      <c r="I721" s="7"/>
      <c r="J721" s="7"/>
      <c r="K721" s="7"/>
      <c r="L721" s="7"/>
      <c r="M721" s="7"/>
    </row>
    <row r="722" spans="1:13" ht="15.75">
      <c r="A722" s="168" t="s">
        <v>32</v>
      </c>
      <c r="B722" s="157">
        <f>SUM(B719:B721)</f>
        <v>11494.84</v>
      </c>
      <c r="C722" s="179"/>
      <c r="D722" s="180">
        <f>SUM(D719:D721)</f>
        <v>8.54</v>
      </c>
      <c r="E722" s="119"/>
      <c r="F722" s="119"/>
      <c r="G722" s="168"/>
      <c r="I722" s="7"/>
      <c r="J722" s="7"/>
      <c r="K722" s="7"/>
      <c r="L722" s="7"/>
      <c r="M722" s="7"/>
    </row>
    <row r="723" spans="1:13" ht="15.75">
      <c r="A723" s="87"/>
      <c r="B723" s="87"/>
      <c r="C723" s="87"/>
      <c r="D723" s="87"/>
      <c r="E723" s="87"/>
      <c r="F723" s="87"/>
      <c r="G723" s="87"/>
      <c r="I723" s="7"/>
      <c r="J723" s="7"/>
      <c r="K723" s="7"/>
      <c r="L723" s="7"/>
      <c r="M723" s="7"/>
    </row>
    <row r="724" spans="1:13" ht="15.75">
      <c r="A724" s="272" t="s">
        <v>9</v>
      </c>
      <c r="B724" s="272"/>
      <c r="C724" s="272"/>
      <c r="D724" s="272"/>
      <c r="E724" s="272"/>
      <c r="F724" s="272"/>
      <c r="G724" s="272"/>
      <c r="I724" s="7"/>
      <c r="J724" s="7"/>
      <c r="K724" s="7"/>
      <c r="L724" s="7"/>
      <c r="M724" s="7"/>
    </row>
    <row r="725" spans="1:13" ht="15.75">
      <c r="A725" s="272" t="s">
        <v>95</v>
      </c>
      <c r="B725" s="272"/>
      <c r="C725" s="272"/>
      <c r="D725" s="272"/>
      <c r="E725" s="272"/>
      <c r="F725" s="272"/>
      <c r="G725" s="272"/>
      <c r="I725" s="7"/>
      <c r="J725" s="7"/>
      <c r="K725" s="7"/>
      <c r="L725" s="7"/>
      <c r="M725" s="7"/>
    </row>
    <row r="726" spans="1:13" ht="45" customHeight="1">
      <c r="A726" s="273" t="s">
        <v>0</v>
      </c>
      <c r="B726" s="273" t="s">
        <v>24</v>
      </c>
      <c r="C726" s="275" t="s">
        <v>38</v>
      </c>
      <c r="D726" s="276"/>
      <c r="E726" s="275" t="s">
        <v>10</v>
      </c>
      <c r="F726" s="277"/>
      <c r="G726" s="276"/>
      <c r="I726" s="7"/>
      <c r="J726" s="7"/>
      <c r="K726" s="7"/>
      <c r="L726" s="7"/>
      <c r="M726" s="7"/>
    </row>
    <row r="727" spans="1:13" ht="75">
      <c r="A727" s="274"/>
      <c r="B727" s="274"/>
      <c r="C727" s="45" t="s">
        <v>41</v>
      </c>
      <c r="D727" s="45" t="s">
        <v>42</v>
      </c>
      <c r="E727" s="55" t="s">
        <v>8</v>
      </c>
      <c r="F727" s="99" t="s">
        <v>7</v>
      </c>
      <c r="G727" s="99" t="s">
        <v>23</v>
      </c>
      <c r="I727" s="7"/>
      <c r="J727" s="7"/>
      <c r="K727" s="7"/>
      <c r="L727" s="7"/>
      <c r="M727" s="7"/>
    </row>
    <row r="728" spans="1:13" ht="45">
      <c r="A728" s="55" t="s">
        <v>14</v>
      </c>
      <c r="B728" s="157">
        <f>D728*C728</f>
        <v>1085.5559999999998</v>
      </c>
      <c r="C728" s="158">
        <v>889.8</v>
      </c>
      <c r="D728" s="159">
        <v>1.22</v>
      </c>
      <c r="E728" s="55" t="s">
        <v>13</v>
      </c>
      <c r="F728" s="179">
        <v>664.5</v>
      </c>
      <c r="G728" s="160">
        <f aca="true" t="shared" si="85" ref="G728:G734">B728/F728</f>
        <v>1.6336433408577875</v>
      </c>
      <c r="I728" s="269"/>
      <c r="J728" s="7"/>
      <c r="K728" s="7"/>
      <c r="L728" s="7"/>
      <c r="M728" s="7"/>
    </row>
    <row r="729" spans="1:13" ht="15.75">
      <c r="A729" s="107" t="s">
        <v>15</v>
      </c>
      <c r="B729" s="157">
        <f aca="true" t="shared" si="86" ref="B729:B734">D729*C729</f>
        <v>462.69599999999997</v>
      </c>
      <c r="C729" s="158">
        <v>889.8</v>
      </c>
      <c r="D729" s="161">
        <v>0.52</v>
      </c>
      <c r="E729" s="75" t="s">
        <v>11</v>
      </c>
      <c r="F729" s="75">
        <v>1</v>
      </c>
      <c r="G729" s="162">
        <f t="shared" si="85"/>
        <v>462.69599999999997</v>
      </c>
      <c r="I729" s="270"/>
      <c r="J729" s="7"/>
      <c r="K729" s="7"/>
      <c r="L729" s="7"/>
      <c r="M729" s="7"/>
    </row>
    <row r="730" spans="1:13" ht="15.75">
      <c r="A730" s="8" t="s">
        <v>16</v>
      </c>
      <c r="B730" s="157">
        <f t="shared" si="86"/>
        <v>133.47</v>
      </c>
      <c r="C730" s="158">
        <v>889.8</v>
      </c>
      <c r="D730" s="163">
        <v>0.15</v>
      </c>
      <c r="E730" s="55" t="s">
        <v>3</v>
      </c>
      <c r="F730" s="55">
        <v>82</v>
      </c>
      <c r="G730" s="164">
        <f t="shared" si="85"/>
        <v>1.6276829268292683</v>
      </c>
      <c r="I730" s="270"/>
      <c r="J730" s="7"/>
      <c r="K730" s="7"/>
      <c r="L730" s="7"/>
      <c r="M730" s="7"/>
    </row>
    <row r="731" spans="1:13" ht="45">
      <c r="A731" s="8" t="s">
        <v>17</v>
      </c>
      <c r="B731" s="157">
        <f t="shared" si="86"/>
        <v>1005.4739999999998</v>
      </c>
      <c r="C731" s="158">
        <v>889.8</v>
      </c>
      <c r="D731" s="163">
        <v>1.13</v>
      </c>
      <c r="E731" s="55" t="s">
        <v>13</v>
      </c>
      <c r="F731" s="55">
        <v>664.5</v>
      </c>
      <c r="G731" s="164">
        <f t="shared" si="85"/>
        <v>1.5131286681715572</v>
      </c>
      <c r="I731" s="270"/>
      <c r="J731" s="7"/>
      <c r="K731" s="7"/>
      <c r="L731" s="7"/>
      <c r="M731" s="7"/>
    </row>
    <row r="732" spans="1:13" ht="15.75">
      <c r="A732" s="107" t="s">
        <v>18</v>
      </c>
      <c r="B732" s="157">
        <f t="shared" si="86"/>
        <v>2713.89</v>
      </c>
      <c r="C732" s="158">
        <v>889.8</v>
      </c>
      <c r="D732" s="161">
        <v>3.05</v>
      </c>
      <c r="E732" s="75" t="s">
        <v>4</v>
      </c>
      <c r="F732" s="202">
        <v>1199.1</v>
      </c>
      <c r="G732" s="165">
        <f t="shared" si="85"/>
        <v>2.2632724543407554</v>
      </c>
      <c r="I732" s="270"/>
      <c r="J732" s="7"/>
      <c r="K732" s="7"/>
      <c r="L732" s="7"/>
      <c r="M732" s="7"/>
    </row>
    <row r="733" spans="1:13" ht="15.75">
      <c r="A733" s="114" t="s">
        <v>19</v>
      </c>
      <c r="B733" s="157">
        <f t="shared" si="86"/>
        <v>622.8599999999999</v>
      </c>
      <c r="C733" s="158">
        <v>889.8</v>
      </c>
      <c r="D733" s="163">
        <v>0.7</v>
      </c>
      <c r="E733" s="55" t="s">
        <v>5</v>
      </c>
      <c r="F733" s="55">
        <v>30</v>
      </c>
      <c r="G733" s="164">
        <f t="shared" si="85"/>
        <v>20.761999999999997</v>
      </c>
      <c r="I733" s="270"/>
      <c r="J733" s="7"/>
      <c r="K733" s="7"/>
      <c r="L733" s="7"/>
      <c r="M733" s="7"/>
    </row>
    <row r="734" spans="1:13" ht="15.75">
      <c r="A734" s="8" t="s">
        <v>20</v>
      </c>
      <c r="B734" s="157">
        <f t="shared" si="86"/>
        <v>240.246</v>
      </c>
      <c r="C734" s="158">
        <v>889.8</v>
      </c>
      <c r="D734" s="163">
        <v>0.27</v>
      </c>
      <c r="E734" s="55" t="s">
        <v>5</v>
      </c>
      <c r="F734" s="55">
        <v>30</v>
      </c>
      <c r="G734" s="164">
        <f t="shared" si="85"/>
        <v>8.0082</v>
      </c>
      <c r="I734" s="270"/>
      <c r="J734" s="7"/>
      <c r="K734" s="7"/>
      <c r="L734" s="7"/>
      <c r="M734" s="7"/>
    </row>
    <row r="735" spans="1:13" ht="16.5" thickBot="1">
      <c r="A735" s="185" t="s">
        <v>29</v>
      </c>
      <c r="B735" s="186">
        <f>SUM(B728:B734)</f>
        <v>6264.191999999999</v>
      </c>
      <c r="C735" s="187"/>
      <c r="D735" s="188">
        <f>SUM(D728:D734)</f>
        <v>7.039999999999999</v>
      </c>
      <c r="E735" s="182"/>
      <c r="F735" s="231"/>
      <c r="G735" s="189"/>
      <c r="I735" s="270"/>
      <c r="J735" s="7"/>
      <c r="K735" s="7"/>
      <c r="L735" s="7"/>
      <c r="M735" s="7"/>
    </row>
    <row r="736" spans="1:13" ht="15.75">
      <c r="A736" s="171" t="s">
        <v>31</v>
      </c>
      <c r="B736" s="172">
        <f>C736*D736</f>
        <v>1219.026</v>
      </c>
      <c r="C736" s="158">
        <v>889.8</v>
      </c>
      <c r="D736" s="173">
        <v>1.37</v>
      </c>
      <c r="E736" s="171" t="s">
        <v>5</v>
      </c>
      <c r="F736" s="171">
        <v>30</v>
      </c>
      <c r="G736" s="174">
        <f>B736/F736</f>
        <v>40.6342</v>
      </c>
      <c r="I736" s="271"/>
      <c r="J736" s="7"/>
      <c r="K736" s="7"/>
      <c r="L736" s="7"/>
      <c r="M736" s="7"/>
    </row>
    <row r="737" spans="1:13" ht="15.75">
      <c r="A737" s="175" t="s">
        <v>30</v>
      </c>
      <c r="B737" s="176">
        <f>C737*D737</f>
        <v>62.286</v>
      </c>
      <c r="C737" s="158">
        <v>889.8</v>
      </c>
      <c r="D737" s="177">
        <v>0.07</v>
      </c>
      <c r="E737" s="55" t="s">
        <v>33</v>
      </c>
      <c r="F737" s="175">
        <v>61.56</v>
      </c>
      <c r="G737" s="178">
        <f>B737/F737</f>
        <v>1.0117933723196881</v>
      </c>
      <c r="I737" s="7"/>
      <c r="J737" s="7"/>
      <c r="K737" s="7"/>
      <c r="L737" s="7"/>
      <c r="M737" s="7"/>
    </row>
    <row r="738" spans="1:13" ht="15.75">
      <c r="A738" s="168" t="s">
        <v>32</v>
      </c>
      <c r="B738" s="157">
        <f>SUM(B735:B737)</f>
        <v>7545.503999999999</v>
      </c>
      <c r="C738" s="179"/>
      <c r="D738" s="180">
        <f>SUM(D735:D737)</f>
        <v>8.48</v>
      </c>
      <c r="E738" s="119"/>
      <c r="F738" s="119"/>
      <c r="G738" s="168"/>
      <c r="I738" s="7"/>
      <c r="J738" s="7"/>
      <c r="K738" s="7"/>
      <c r="L738" s="7"/>
      <c r="M738" s="7"/>
    </row>
    <row r="739" spans="1:13" ht="15.75">
      <c r="A739" s="87"/>
      <c r="B739" s="87"/>
      <c r="C739" s="87"/>
      <c r="D739" s="87"/>
      <c r="E739" s="87"/>
      <c r="F739" s="87"/>
      <c r="G739" s="87"/>
      <c r="I739" s="7"/>
      <c r="J739" s="7"/>
      <c r="K739" s="7"/>
      <c r="L739" s="7"/>
      <c r="M739" s="7"/>
    </row>
    <row r="740" spans="1:13" ht="15.75">
      <c r="A740" s="272" t="s">
        <v>9</v>
      </c>
      <c r="B740" s="272"/>
      <c r="C740" s="272"/>
      <c r="D740" s="272"/>
      <c r="E740" s="272"/>
      <c r="F740" s="272"/>
      <c r="G740" s="272"/>
      <c r="I740" s="7"/>
      <c r="J740" s="7"/>
      <c r="K740" s="7"/>
      <c r="L740" s="7"/>
      <c r="M740" s="7"/>
    </row>
    <row r="741" spans="1:13" ht="15.75">
      <c r="A741" s="272" t="s">
        <v>96</v>
      </c>
      <c r="B741" s="272"/>
      <c r="C741" s="272"/>
      <c r="D741" s="272"/>
      <c r="E741" s="272"/>
      <c r="F741" s="272"/>
      <c r="G741" s="272"/>
      <c r="I741" s="7"/>
      <c r="J741" s="7"/>
      <c r="K741" s="7"/>
      <c r="L741" s="7"/>
      <c r="M741" s="7"/>
    </row>
    <row r="742" spans="1:13" ht="49.5" customHeight="1">
      <c r="A742" s="273" t="s">
        <v>0</v>
      </c>
      <c r="B742" s="273" t="s">
        <v>24</v>
      </c>
      <c r="C742" s="275" t="s">
        <v>38</v>
      </c>
      <c r="D742" s="276"/>
      <c r="E742" s="275" t="s">
        <v>10</v>
      </c>
      <c r="F742" s="277"/>
      <c r="G742" s="276"/>
      <c r="I742" s="7"/>
      <c r="J742" s="7"/>
      <c r="K742" s="7"/>
      <c r="L742" s="7"/>
      <c r="M742" s="7"/>
    </row>
    <row r="743" spans="1:13" ht="75">
      <c r="A743" s="274"/>
      <c r="B743" s="274"/>
      <c r="C743" s="45" t="s">
        <v>41</v>
      </c>
      <c r="D743" s="45" t="s">
        <v>28</v>
      </c>
      <c r="E743" s="55" t="s">
        <v>8</v>
      </c>
      <c r="F743" s="99" t="s">
        <v>7</v>
      </c>
      <c r="G743" s="99" t="s">
        <v>23</v>
      </c>
      <c r="I743" s="7"/>
      <c r="J743" s="7"/>
      <c r="K743" s="7"/>
      <c r="L743" s="7"/>
      <c r="M743" s="7"/>
    </row>
    <row r="744" spans="1:13" ht="45">
      <c r="A744" s="55" t="s">
        <v>14</v>
      </c>
      <c r="B744" s="157">
        <f>D744*C744</f>
        <v>1012.1999999999999</v>
      </c>
      <c r="C744" s="158">
        <v>843.5</v>
      </c>
      <c r="D744" s="159">
        <v>1.2</v>
      </c>
      <c r="E744" s="55" t="s">
        <v>13</v>
      </c>
      <c r="F744" s="179">
        <v>664.5</v>
      </c>
      <c r="G744" s="160">
        <f aca="true" t="shared" si="87" ref="G744:G750">B744/F744</f>
        <v>1.5232505643340857</v>
      </c>
      <c r="I744" s="269"/>
      <c r="J744" s="7"/>
      <c r="K744" s="7"/>
      <c r="L744" s="7"/>
      <c r="M744" s="7"/>
    </row>
    <row r="745" spans="1:12" ht="15.75">
      <c r="A745" s="107" t="s">
        <v>15</v>
      </c>
      <c r="B745" s="157">
        <f aca="true" t="shared" si="88" ref="B745:B750">D745*C745</f>
        <v>430.185</v>
      </c>
      <c r="C745" s="158">
        <v>843.5</v>
      </c>
      <c r="D745" s="161">
        <v>0.51</v>
      </c>
      <c r="E745" s="75" t="s">
        <v>11</v>
      </c>
      <c r="F745" s="75">
        <v>1</v>
      </c>
      <c r="G745" s="162">
        <f t="shared" si="87"/>
        <v>430.185</v>
      </c>
      <c r="I745" s="270"/>
      <c r="J745" s="7"/>
      <c r="K745" s="7"/>
      <c r="L745" s="7"/>
    </row>
    <row r="746" spans="1:12" ht="15.75">
      <c r="A746" s="8" t="s">
        <v>16</v>
      </c>
      <c r="B746" s="157">
        <f t="shared" si="88"/>
        <v>118.09000000000002</v>
      </c>
      <c r="C746" s="158">
        <v>843.5</v>
      </c>
      <c r="D746" s="163">
        <v>0.14</v>
      </c>
      <c r="E746" s="55" t="s">
        <v>3</v>
      </c>
      <c r="F746" s="55">
        <v>115</v>
      </c>
      <c r="G746" s="164">
        <f t="shared" si="87"/>
        <v>1.0268695652173914</v>
      </c>
      <c r="I746" s="270"/>
      <c r="J746" s="7"/>
      <c r="K746" s="7"/>
      <c r="L746" s="7"/>
    </row>
    <row r="747" spans="1:12" ht="45">
      <c r="A747" s="8" t="s">
        <v>17</v>
      </c>
      <c r="B747" s="157">
        <f t="shared" si="88"/>
        <v>927.85</v>
      </c>
      <c r="C747" s="158">
        <v>843.5</v>
      </c>
      <c r="D747" s="163">
        <v>1.1</v>
      </c>
      <c r="E747" s="55" t="s">
        <v>13</v>
      </c>
      <c r="F747" s="55">
        <v>664.5</v>
      </c>
      <c r="G747" s="164">
        <f t="shared" si="87"/>
        <v>1.3963130173062452</v>
      </c>
      <c r="I747" s="270"/>
      <c r="J747" s="7"/>
      <c r="K747" s="7"/>
      <c r="L747" s="7"/>
    </row>
    <row r="748" spans="1:12" ht="15.75">
      <c r="A748" s="107" t="s">
        <v>18</v>
      </c>
      <c r="B748" s="157">
        <f t="shared" si="88"/>
        <v>2505.195</v>
      </c>
      <c r="C748" s="158">
        <v>843.5</v>
      </c>
      <c r="D748" s="161">
        <v>2.97</v>
      </c>
      <c r="E748" s="75" t="s">
        <v>4</v>
      </c>
      <c r="F748" s="202">
        <v>1067</v>
      </c>
      <c r="G748" s="165">
        <f t="shared" si="87"/>
        <v>2.3478865979381447</v>
      </c>
      <c r="I748" s="270"/>
      <c r="J748" s="7"/>
      <c r="K748" s="7"/>
      <c r="L748" s="7"/>
    </row>
    <row r="749" spans="1:12" ht="15.75">
      <c r="A749" s="114" t="s">
        <v>19</v>
      </c>
      <c r="B749" s="157">
        <f t="shared" si="88"/>
        <v>573.58</v>
      </c>
      <c r="C749" s="158">
        <v>843.5</v>
      </c>
      <c r="D749" s="163">
        <v>0.68</v>
      </c>
      <c r="E749" s="55" t="s">
        <v>5</v>
      </c>
      <c r="F749" s="55">
        <v>34</v>
      </c>
      <c r="G749" s="164">
        <f t="shared" si="87"/>
        <v>16.87</v>
      </c>
      <c r="I749" s="270"/>
      <c r="J749" s="7"/>
      <c r="K749" s="7"/>
      <c r="L749" s="7"/>
    </row>
    <row r="750" spans="1:12" ht="15.75">
      <c r="A750" s="8" t="s">
        <v>20</v>
      </c>
      <c r="B750" s="157">
        <f t="shared" si="88"/>
        <v>219.31</v>
      </c>
      <c r="C750" s="158">
        <v>843.5</v>
      </c>
      <c r="D750" s="163">
        <v>0.26</v>
      </c>
      <c r="E750" s="55" t="s">
        <v>5</v>
      </c>
      <c r="F750" s="55">
        <v>34</v>
      </c>
      <c r="G750" s="164">
        <f t="shared" si="87"/>
        <v>6.450294117647059</v>
      </c>
      <c r="I750" s="270"/>
      <c r="J750" s="7"/>
      <c r="K750" s="7"/>
      <c r="L750" s="7"/>
    </row>
    <row r="751" spans="1:12" ht="16.5" thickBot="1">
      <c r="A751" s="185" t="s">
        <v>37</v>
      </c>
      <c r="B751" s="186">
        <f>SUM(B744:B750)</f>
        <v>5786.410000000001</v>
      </c>
      <c r="C751" s="187"/>
      <c r="D751" s="188">
        <f>SUM(D744:D750)</f>
        <v>6.859999999999999</v>
      </c>
      <c r="E751" s="182"/>
      <c r="F751" s="231"/>
      <c r="G751" s="189"/>
      <c r="I751" s="270"/>
      <c r="J751" s="7"/>
      <c r="K751" s="7"/>
      <c r="L751" s="7"/>
    </row>
    <row r="752" spans="1:12" ht="15.75">
      <c r="A752" s="171" t="s">
        <v>31</v>
      </c>
      <c r="B752" s="172">
        <f>C752*D752</f>
        <v>1155.595</v>
      </c>
      <c r="C752" s="158">
        <v>843.5</v>
      </c>
      <c r="D752" s="173">
        <v>1.37</v>
      </c>
      <c r="E752" s="171" t="s">
        <v>5</v>
      </c>
      <c r="F752" s="171">
        <v>34</v>
      </c>
      <c r="G752" s="174">
        <f>B752/F752</f>
        <v>33.98808823529412</v>
      </c>
      <c r="I752" s="271"/>
      <c r="J752" s="7"/>
      <c r="K752" s="7"/>
      <c r="L752" s="7"/>
    </row>
    <row r="753" spans="1:12" ht="15.75">
      <c r="A753" s="175" t="s">
        <v>30</v>
      </c>
      <c r="B753" s="176">
        <f>C753*D753</f>
        <v>59.04500000000001</v>
      </c>
      <c r="C753" s="158">
        <v>843.5</v>
      </c>
      <c r="D753" s="177">
        <v>0.07</v>
      </c>
      <c r="E753" s="55" t="s">
        <v>33</v>
      </c>
      <c r="F753" s="175">
        <v>56.43</v>
      </c>
      <c r="G753" s="178">
        <f>B753/F753</f>
        <v>1.0463405989721781</v>
      </c>
      <c r="I753" s="7"/>
      <c r="J753" s="7"/>
      <c r="K753" s="7"/>
      <c r="L753" s="7"/>
    </row>
    <row r="754" spans="1:12" ht="15.75">
      <c r="A754" s="168" t="s">
        <v>32</v>
      </c>
      <c r="B754" s="157">
        <f>SUM(B751:B753)</f>
        <v>7001.050000000001</v>
      </c>
      <c r="C754" s="179"/>
      <c r="D754" s="180">
        <f>SUM(D751:D753)</f>
        <v>8.3</v>
      </c>
      <c r="E754" s="119"/>
      <c r="F754" s="119"/>
      <c r="G754" s="168"/>
      <c r="I754" s="7"/>
      <c r="J754" s="7"/>
      <c r="K754" s="7"/>
      <c r="L754" s="7"/>
    </row>
    <row r="755" spans="1:12" ht="15.75">
      <c r="A755" s="87"/>
      <c r="B755" s="87"/>
      <c r="C755" s="87"/>
      <c r="D755" s="87"/>
      <c r="E755" s="87"/>
      <c r="F755" s="87"/>
      <c r="G755" s="87"/>
      <c r="I755" s="7"/>
      <c r="J755" s="7"/>
      <c r="K755" s="7"/>
      <c r="L755" s="7"/>
    </row>
    <row r="756" spans="1:12" ht="15.75">
      <c r="A756" s="272" t="s">
        <v>9</v>
      </c>
      <c r="B756" s="272"/>
      <c r="C756" s="272"/>
      <c r="D756" s="272"/>
      <c r="E756" s="272"/>
      <c r="F756" s="272"/>
      <c r="G756" s="272"/>
      <c r="I756" s="7"/>
      <c r="J756" s="7"/>
      <c r="K756" s="7"/>
      <c r="L756" s="7"/>
    </row>
    <row r="757" spans="1:12" ht="15.75">
      <c r="A757" s="272" t="s">
        <v>102</v>
      </c>
      <c r="B757" s="272"/>
      <c r="C757" s="272"/>
      <c r="D757" s="272"/>
      <c r="E757" s="272"/>
      <c r="F757" s="272"/>
      <c r="G757" s="272"/>
      <c r="I757" s="7"/>
      <c r="J757" s="7"/>
      <c r="K757" s="7"/>
      <c r="L757" s="7"/>
    </row>
    <row r="758" spans="1:12" ht="48" customHeight="1">
      <c r="A758" s="273" t="s">
        <v>0</v>
      </c>
      <c r="B758" s="273" t="s">
        <v>24</v>
      </c>
      <c r="C758" s="275" t="s">
        <v>38</v>
      </c>
      <c r="D758" s="276"/>
      <c r="E758" s="275" t="s">
        <v>10</v>
      </c>
      <c r="F758" s="277"/>
      <c r="G758" s="276"/>
      <c r="I758" s="7"/>
      <c r="J758" s="7"/>
      <c r="K758" s="7"/>
      <c r="L758" s="7"/>
    </row>
    <row r="759" spans="1:12" ht="75">
      <c r="A759" s="274"/>
      <c r="B759" s="274"/>
      <c r="C759" s="45" t="s">
        <v>41</v>
      </c>
      <c r="D759" s="45" t="s">
        <v>28</v>
      </c>
      <c r="E759" s="55" t="s">
        <v>8</v>
      </c>
      <c r="F759" s="99" t="s">
        <v>7</v>
      </c>
      <c r="G759" s="99" t="s">
        <v>23</v>
      </c>
      <c r="I759" s="7"/>
      <c r="J759" s="7"/>
      <c r="K759" s="7"/>
      <c r="L759" s="7"/>
    </row>
    <row r="760" spans="1:12" ht="45">
      <c r="A760" s="55" t="s">
        <v>14</v>
      </c>
      <c r="B760" s="157">
        <f>D760*C760</f>
        <v>1650.972</v>
      </c>
      <c r="C760" s="158">
        <v>1618.6</v>
      </c>
      <c r="D760" s="159">
        <v>1.02</v>
      </c>
      <c r="E760" s="55" t="s">
        <v>13</v>
      </c>
      <c r="F760" s="302">
        <v>1720</v>
      </c>
      <c r="G760" s="252">
        <f aca="true" t="shared" si="89" ref="G760:G766">B760/F760</f>
        <v>0.9598674418604651</v>
      </c>
      <c r="I760" s="269"/>
      <c r="J760" s="7"/>
      <c r="K760" s="7"/>
      <c r="L760" s="7"/>
    </row>
    <row r="761" spans="1:12" ht="15.75">
      <c r="A761" s="107" t="s">
        <v>15</v>
      </c>
      <c r="B761" s="157">
        <f aca="true" t="shared" si="90" ref="B761:B766">D761*C761</f>
        <v>695.9979999999999</v>
      </c>
      <c r="C761" s="158">
        <v>1618.6</v>
      </c>
      <c r="D761" s="161">
        <v>0.43</v>
      </c>
      <c r="E761" s="75" t="s">
        <v>11</v>
      </c>
      <c r="F761" s="248">
        <v>1</v>
      </c>
      <c r="G761" s="255">
        <f t="shared" si="89"/>
        <v>695.9979999999999</v>
      </c>
      <c r="I761" s="270"/>
      <c r="J761" s="7"/>
      <c r="K761" s="7"/>
      <c r="L761" s="7"/>
    </row>
    <row r="762" spans="1:12" ht="15.75">
      <c r="A762" s="8" t="s">
        <v>16</v>
      </c>
      <c r="B762" s="157">
        <f t="shared" si="90"/>
        <v>194.23199999999997</v>
      </c>
      <c r="C762" s="158">
        <v>1618.6</v>
      </c>
      <c r="D762" s="163">
        <v>0.12</v>
      </c>
      <c r="E762" s="55" t="s">
        <v>3</v>
      </c>
      <c r="F762" s="234">
        <v>665</v>
      </c>
      <c r="G762" s="257">
        <f t="shared" si="89"/>
        <v>0.29207819548872177</v>
      </c>
      <c r="I762" s="270"/>
      <c r="J762" s="7"/>
      <c r="K762" s="7"/>
      <c r="L762" s="7"/>
    </row>
    <row r="763" spans="1:12" ht="45">
      <c r="A763" s="8" t="s">
        <v>17</v>
      </c>
      <c r="B763" s="157">
        <f t="shared" si="90"/>
        <v>1553.8559999999998</v>
      </c>
      <c r="C763" s="158">
        <v>1618.6</v>
      </c>
      <c r="D763" s="163">
        <v>0.96</v>
      </c>
      <c r="E763" s="55" t="s">
        <v>13</v>
      </c>
      <c r="F763" s="302">
        <v>1720</v>
      </c>
      <c r="G763" s="257">
        <f t="shared" si="89"/>
        <v>0.9034046511627906</v>
      </c>
      <c r="I763" s="270"/>
      <c r="J763" s="7"/>
      <c r="K763" s="7"/>
      <c r="L763" s="7"/>
    </row>
    <row r="764" spans="1:12" ht="15.75">
      <c r="A764" s="107" t="s">
        <v>18</v>
      </c>
      <c r="B764" s="157">
        <f t="shared" si="90"/>
        <v>4062.6859999999992</v>
      </c>
      <c r="C764" s="158">
        <v>1618.6</v>
      </c>
      <c r="D764" s="161">
        <v>2.51</v>
      </c>
      <c r="E764" s="75" t="s">
        <v>4</v>
      </c>
      <c r="F764" s="303">
        <v>1963</v>
      </c>
      <c r="G764" s="304">
        <f t="shared" si="89"/>
        <v>2.0696311767702493</v>
      </c>
      <c r="I764" s="270"/>
      <c r="J764" s="7"/>
      <c r="K764" s="7"/>
      <c r="L764" s="7"/>
    </row>
    <row r="765" spans="1:12" ht="15.75">
      <c r="A765" s="114" t="s">
        <v>19</v>
      </c>
      <c r="B765" s="157">
        <f t="shared" si="90"/>
        <v>922.6019999999999</v>
      </c>
      <c r="C765" s="158">
        <v>1618.6</v>
      </c>
      <c r="D765" s="163">
        <v>0.57</v>
      </c>
      <c r="E765" s="55" t="s">
        <v>5</v>
      </c>
      <c r="F765" s="234">
        <v>56</v>
      </c>
      <c r="G765" s="257">
        <f t="shared" si="89"/>
        <v>16.475035714285713</v>
      </c>
      <c r="I765" s="270"/>
      <c r="J765" s="7"/>
      <c r="K765" s="7"/>
      <c r="L765" s="7"/>
    </row>
    <row r="766" spans="1:12" ht="15.75">
      <c r="A766" s="8" t="s">
        <v>20</v>
      </c>
      <c r="B766" s="157">
        <f t="shared" si="90"/>
        <v>356.092</v>
      </c>
      <c r="C766" s="158">
        <v>1618.6</v>
      </c>
      <c r="D766" s="163">
        <v>0.22</v>
      </c>
      <c r="E766" s="55" t="s">
        <v>5</v>
      </c>
      <c r="F766" s="234">
        <v>56</v>
      </c>
      <c r="G766" s="257">
        <f t="shared" si="89"/>
        <v>6.358785714285714</v>
      </c>
      <c r="I766" s="270"/>
      <c r="J766" s="7"/>
      <c r="K766" s="7"/>
      <c r="L766" s="7"/>
    </row>
    <row r="767" spans="1:12" ht="16.5" thickBot="1">
      <c r="A767" s="185" t="s">
        <v>37</v>
      </c>
      <c r="B767" s="186">
        <f>SUM(B760:B766)</f>
        <v>9436.437999999998</v>
      </c>
      <c r="C767" s="187"/>
      <c r="D767" s="188">
        <f>SUM(D760:D766)</f>
        <v>5.829999999999999</v>
      </c>
      <c r="E767" s="182"/>
      <c r="F767" s="305"/>
      <c r="G767" s="306"/>
      <c r="I767" s="270"/>
      <c r="J767" s="7"/>
      <c r="K767" s="7"/>
      <c r="L767" s="7"/>
    </row>
    <row r="768" spans="1:12" ht="15.75">
      <c r="A768" s="171" t="s">
        <v>31</v>
      </c>
      <c r="B768" s="172">
        <f>C768*D768</f>
        <v>2217.482</v>
      </c>
      <c r="C768" s="158">
        <v>1618.6</v>
      </c>
      <c r="D768" s="173">
        <v>1.37</v>
      </c>
      <c r="E768" s="171" t="s">
        <v>5</v>
      </c>
      <c r="F768" s="307">
        <v>56</v>
      </c>
      <c r="G768" s="308">
        <f>B768/F768</f>
        <v>39.59789285714286</v>
      </c>
      <c r="I768" s="271"/>
      <c r="J768" s="7"/>
      <c r="K768" s="7"/>
      <c r="L768" s="7"/>
    </row>
    <row r="769" spans="1:12" ht="15.75">
      <c r="A769" s="175" t="s">
        <v>30</v>
      </c>
      <c r="B769" s="176">
        <f>C769*D769</f>
        <v>113.302</v>
      </c>
      <c r="C769" s="158">
        <v>1618.6</v>
      </c>
      <c r="D769" s="177">
        <v>0.07</v>
      </c>
      <c r="E769" s="55" t="s">
        <v>33</v>
      </c>
      <c r="F769" s="236">
        <v>324</v>
      </c>
      <c r="G769" s="309">
        <f>B769/F769</f>
        <v>0.3496975308641975</v>
      </c>
      <c r="I769" s="7"/>
      <c r="J769" s="7"/>
      <c r="K769" s="7"/>
      <c r="L769" s="7"/>
    </row>
    <row r="770" spans="1:12" ht="15.75">
      <c r="A770" s="168" t="s">
        <v>32</v>
      </c>
      <c r="B770" s="157">
        <f>SUM(B767:B769)</f>
        <v>11767.221999999998</v>
      </c>
      <c r="C770" s="179"/>
      <c r="D770" s="180">
        <f>SUM(D767:D769)</f>
        <v>7.27</v>
      </c>
      <c r="E770" s="119"/>
      <c r="F770" s="119"/>
      <c r="G770" s="168"/>
      <c r="I770" s="7"/>
      <c r="J770" s="7"/>
      <c r="K770" s="7"/>
      <c r="L770" s="7"/>
    </row>
    <row r="771" spans="1:12" ht="15.75">
      <c r="A771" s="87"/>
      <c r="B771" s="87"/>
      <c r="C771" s="87"/>
      <c r="D771" s="87"/>
      <c r="E771" s="87"/>
      <c r="F771" s="87"/>
      <c r="G771" s="87"/>
      <c r="I771" s="7"/>
      <c r="J771" s="7"/>
      <c r="K771" s="7"/>
      <c r="L771" s="7"/>
    </row>
    <row r="772" spans="1:12" ht="15.75">
      <c r="A772" s="272" t="s">
        <v>9</v>
      </c>
      <c r="B772" s="272"/>
      <c r="C772" s="272"/>
      <c r="D772" s="272"/>
      <c r="E772" s="272"/>
      <c r="F772" s="272"/>
      <c r="G772" s="272"/>
      <c r="I772" s="7"/>
      <c r="J772" s="7"/>
      <c r="K772" s="7"/>
      <c r="L772" s="7"/>
    </row>
    <row r="773" spans="1:12" ht="15.75">
      <c r="A773" s="272" t="s">
        <v>97</v>
      </c>
      <c r="B773" s="272"/>
      <c r="C773" s="272"/>
      <c r="D773" s="272"/>
      <c r="E773" s="272"/>
      <c r="F773" s="272"/>
      <c r="G773" s="272"/>
      <c r="I773" s="7"/>
      <c r="J773" s="7"/>
      <c r="K773" s="7"/>
      <c r="L773" s="7"/>
    </row>
    <row r="774" spans="1:12" ht="49.5" customHeight="1">
      <c r="A774" s="273" t="s">
        <v>0</v>
      </c>
      <c r="B774" s="273" t="s">
        <v>24</v>
      </c>
      <c r="C774" s="275" t="s">
        <v>38</v>
      </c>
      <c r="D774" s="276"/>
      <c r="E774" s="275" t="s">
        <v>10</v>
      </c>
      <c r="F774" s="277"/>
      <c r="G774" s="276"/>
      <c r="I774" s="7"/>
      <c r="J774" s="7"/>
      <c r="K774" s="7"/>
      <c r="L774" s="7"/>
    </row>
    <row r="775" spans="1:12" ht="75">
      <c r="A775" s="274"/>
      <c r="B775" s="274"/>
      <c r="C775" s="45" t="s">
        <v>41</v>
      </c>
      <c r="D775" s="45" t="s">
        <v>28</v>
      </c>
      <c r="E775" s="55" t="s">
        <v>8</v>
      </c>
      <c r="F775" s="99" t="s">
        <v>7</v>
      </c>
      <c r="G775" s="99" t="s">
        <v>23</v>
      </c>
      <c r="I775" s="7"/>
      <c r="J775" s="7"/>
      <c r="K775" s="7"/>
      <c r="L775" s="7"/>
    </row>
    <row r="776" spans="1:12" ht="45">
      <c r="A776" s="55" t="s">
        <v>14</v>
      </c>
      <c r="B776" s="157">
        <f>D776*C776</f>
        <v>623.392</v>
      </c>
      <c r="C776" s="158">
        <v>515.2</v>
      </c>
      <c r="D776" s="159">
        <v>1.21</v>
      </c>
      <c r="E776" s="55" t="s">
        <v>13</v>
      </c>
      <c r="F776" s="179">
        <v>450</v>
      </c>
      <c r="G776" s="160">
        <f aca="true" t="shared" si="91" ref="G776:G782">B776/F776</f>
        <v>1.3853155555555556</v>
      </c>
      <c r="I776" s="269"/>
      <c r="J776" s="7"/>
      <c r="K776" s="7"/>
      <c r="L776" s="7"/>
    </row>
    <row r="777" spans="1:12" ht="15.75">
      <c r="A777" s="107" t="s">
        <v>15</v>
      </c>
      <c r="B777" s="157">
        <f aca="true" t="shared" si="92" ref="B777:B782">D777*C777</f>
        <v>262.752</v>
      </c>
      <c r="C777" s="158">
        <v>515.2</v>
      </c>
      <c r="D777" s="161">
        <v>0.51</v>
      </c>
      <c r="E777" s="75" t="s">
        <v>11</v>
      </c>
      <c r="F777" s="75">
        <v>1</v>
      </c>
      <c r="G777" s="162">
        <f t="shared" si="91"/>
        <v>262.752</v>
      </c>
      <c r="I777" s="270"/>
      <c r="J777" s="7"/>
      <c r="K777" s="7"/>
      <c r="L777" s="7"/>
    </row>
    <row r="778" spans="1:12" ht="15.75">
      <c r="A778" s="8" t="s">
        <v>16</v>
      </c>
      <c r="B778" s="157">
        <f t="shared" si="92"/>
        <v>72.12800000000001</v>
      </c>
      <c r="C778" s="158">
        <v>515.2</v>
      </c>
      <c r="D778" s="163">
        <v>0.14</v>
      </c>
      <c r="E778" s="55" t="s">
        <v>3</v>
      </c>
      <c r="F778" s="55">
        <v>65</v>
      </c>
      <c r="G778" s="164">
        <f t="shared" si="91"/>
        <v>1.1096615384615387</v>
      </c>
      <c r="I778" s="270"/>
      <c r="J778" s="7"/>
      <c r="K778" s="7"/>
      <c r="L778" s="7"/>
    </row>
    <row r="779" spans="1:12" ht="45">
      <c r="A779" s="8" t="s">
        <v>17</v>
      </c>
      <c r="B779" s="157">
        <f t="shared" si="92"/>
        <v>566.7200000000001</v>
      </c>
      <c r="C779" s="158">
        <v>515.2</v>
      </c>
      <c r="D779" s="163">
        <v>1.1</v>
      </c>
      <c r="E779" s="55" t="s">
        <v>13</v>
      </c>
      <c r="F779" s="55">
        <v>450</v>
      </c>
      <c r="G779" s="164">
        <f t="shared" si="91"/>
        <v>1.2593777777777782</v>
      </c>
      <c r="I779" s="270"/>
      <c r="J779" s="7"/>
      <c r="K779" s="7"/>
      <c r="L779" s="7"/>
    </row>
    <row r="780" spans="1:12" ht="15.75">
      <c r="A780" s="107" t="s">
        <v>18</v>
      </c>
      <c r="B780" s="157">
        <f t="shared" si="92"/>
        <v>1535.296</v>
      </c>
      <c r="C780" s="158">
        <v>515.2</v>
      </c>
      <c r="D780" s="161">
        <v>2.98</v>
      </c>
      <c r="E780" s="75" t="s">
        <v>4</v>
      </c>
      <c r="F780" s="202">
        <v>465.2</v>
      </c>
      <c r="G780" s="165">
        <f t="shared" si="91"/>
        <v>3.3002923473774723</v>
      </c>
      <c r="I780" s="270"/>
      <c r="J780" s="7"/>
      <c r="K780" s="7"/>
      <c r="L780" s="7"/>
    </row>
    <row r="781" spans="1:12" ht="15.75">
      <c r="A781" s="114" t="s">
        <v>19</v>
      </c>
      <c r="B781" s="157">
        <f t="shared" si="92"/>
        <v>355.488</v>
      </c>
      <c r="C781" s="158">
        <v>515.2</v>
      </c>
      <c r="D781" s="163">
        <v>0.69</v>
      </c>
      <c r="E781" s="55" t="s">
        <v>5</v>
      </c>
      <c r="F781" s="55">
        <v>22</v>
      </c>
      <c r="G781" s="164">
        <f t="shared" si="91"/>
        <v>16.158545454545454</v>
      </c>
      <c r="I781" s="270"/>
      <c r="J781" s="7"/>
      <c r="K781" s="7"/>
      <c r="L781" s="7"/>
    </row>
    <row r="782" spans="1:12" ht="15.75">
      <c r="A782" s="8" t="s">
        <v>20</v>
      </c>
      <c r="B782" s="157">
        <f t="shared" si="92"/>
        <v>133.95200000000003</v>
      </c>
      <c r="C782" s="158">
        <v>515.2</v>
      </c>
      <c r="D782" s="163">
        <v>0.26</v>
      </c>
      <c r="E782" s="55" t="s">
        <v>5</v>
      </c>
      <c r="F782" s="55">
        <v>22</v>
      </c>
      <c r="G782" s="164">
        <f t="shared" si="91"/>
        <v>6.088727272727274</v>
      </c>
      <c r="I782" s="270"/>
      <c r="J782" s="7"/>
      <c r="K782" s="7"/>
      <c r="L782" s="7"/>
    </row>
    <row r="783" spans="1:12" ht="16.5" thickBot="1">
      <c r="A783" s="185" t="s">
        <v>29</v>
      </c>
      <c r="B783" s="186">
        <f>SUM(B776:B782)</f>
        <v>3549.7280000000005</v>
      </c>
      <c r="C783" s="187"/>
      <c r="D783" s="188">
        <f>SUM(D776:D782)</f>
        <v>6.889999999999999</v>
      </c>
      <c r="E783" s="182"/>
      <c r="F783" s="231"/>
      <c r="G783" s="189"/>
      <c r="I783" s="270"/>
      <c r="J783" s="7"/>
      <c r="K783" s="7"/>
      <c r="L783" s="7"/>
    </row>
    <row r="784" spans="1:12" ht="15.75">
      <c r="A784" s="171" t="s">
        <v>31</v>
      </c>
      <c r="B784" s="172">
        <f>C784*D784</f>
        <v>705.8240000000001</v>
      </c>
      <c r="C784" s="158">
        <v>515.2</v>
      </c>
      <c r="D784" s="173">
        <v>1.37</v>
      </c>
      <c r="E784" s="171" t="s">
        <v>5</v>
      </c>
      <c r="F784" s="171">
        <v>22</v>
      </c>
      <c r="G784" s="174">
        <f>B784/F784</f>
        <v>32.08290909090909</v>
      </c>
      <c r="I784" s="271"/>
      <c r="J784" s="7"/>
      <c r="K784" s="7"/>
      <c r="L784" s="7"/>
    </row>
    <row r="785" spans="1:12" ht="15.75">
      <c r="A785" s="175" t="s">
        <v>30</v>
      </c>
      <c r="B785" s="176">
        <f>C785*D785</f>
        <v>36.06400000000001</v>
      </c>
      <c r="C785" s="158">
        <v>515.2</v>
      </c>
      <c r="D785" s="177">
        <v>0.07</v>
      </c>
      <c r="E785" s="55" t="s">
        <v>33</v>
      </c>
      <c r="F785" s="175">
        <v>41.04</v>
      </c>
      <c r="G785" s="178">
        <f>B785/F785</f>
        <v>0.8787524366471737</v>
      </c>
      <c r="I785" s="7"/>
      <c r="J785" s="7"/>
      <c r="K785" s="7"/>
      <c r="L785" s="7"/>
    </row>
    <row r="786" spans="1:12" ht="15.75">
      <c r="A786" s="168" t="s">
        <v>32</v>
      </c>
      <c r="B786" s="157">
        <f>SUM(B783:B785)</f>
        <v>4291.616000000001</v>
      </c>
      <c r="C786" s="179"/>
      <c r="D786" s="180">
        <f>SUM(D783:D785)</f>
        <v>8.329999999999998</v>
      </c>
      <c r="E786" s="119"/>
      <c r="F786" s="119"/>
      <c r="G786" s="168"/>
      <c r="I786" s="7"/>
      <c r="J786" s="7"/>
      <c r="K786" s="7"/>
      <c r="L786" s="7"/>
    </row>
    <row r="787" spans="1:12" ht="15.75">
      <c r="A787" s="87"/>
      <c r="B787" s="87"/>
      <c r="C787" s="87"/>
      <c r="D787" s="87"/>
      <c r="E787" s="87"/>
      <c r="F787" s="87"/>
      <c r="G787" s="87"/>
      <c r="I787" s="7"/>
      <c r="J787" s="7"/>
      <c r="K787" s="7"/>
      <c r="L787" s="7"/>
    </row>
    <row r="788" spans="1:12" ht="15.75">
      <c r="A788" s="87"/>
      <c r="B788" s="87"/>
      <c r="C788" s="87"/>
      <c r="D788" s="87"/>
      <c r="E788" s="87"/>
      <c r="F788" s="87"/>
      <c r="G788" s="87"/>
      <c r="I788" s="7"/>
      <c r="J788" s="7"/>
      <c r="K788" s="7"/>
      <c r="L788" s="7"/>
    </row>
    <row r="789" spans="1:12" ht="15.75">
      <c r="A789" s="272" t="s">
        <v>9</v>
      </c>
      <c r="B789" s="272"/>
      <c r="C789" s="272"/>
      <c r="D789" s="272"/>
      <c r="E789" s="272"/>
      <c r="F789" s="272"/>
      <c r="G789" s="272"/>
      <c r="I789" s="7"/>
      <c r="J789" s="7"/>
      <c r="K789" s="7"/>
      <c r="L789" s="7"/>
    </row>
    <row r="790" spans="1:12" ht="15.75">
      <c r="A790" s="272" t="s">
        <v>98</v>
      </c>
      <c r="B790" s="272"/>
      <c r="C790" s="272"/>
      <c r="D790" s="272"/>
      <c r="E790" s="272"/>
      <c r="F790" s="272"/>
      <c r="G790" s="272"/>
      <c r="I790" s="7"/>
      <c r="J790" s="7"/>
      <c r="K790" s="7"/>
      <c r="L790" s="7"/>
    </row>
    <row r="791" spans="1:12" ht="45" customHeight="1">
      <c r="A791" s="273" t="s">
        <v>0</v>
      </c>
      <c r="B791" s="273" t="s">
        <v>24</v>
      </c>
      <c r="C791" s="275" t="s">
        <v>38</v>
      </c>
      <c r="D791" s="276"/>
      <c r="E791" s="275" t="s">
        <v>10</v>
      </c>
      <c r="F791" s="277"/>
      <c r="G791" s="276"/>
      <c r="I791" s="7"/>
      <c r="J791" s="7"/>
      <c r="K791" s="7"/>
      <c r="L791" s="7"/>
    </row>
    <row r="792" spans="1:12" ht="75">
      <c r="A792" s="274"/>
      <c r="B792" s="274"/>
      <c r="C792" s="45" t="s">
        <v>40</v>
      </c>
      <c r="D792" s="45" t="s">
        <v>42</v>
      </c>
      <c r="E792" s="55" t="s">
        <v>8</v>
      </c>
      <c r="F792" s="99" t="s">
        <v>7</v>
      </c>
      <c r="G792" s="99" t="s">
        <v>23</v>
      </c>
      <c r="I792" s="7"/>
      <c r="J792" s="7"/>
      <c r="K792" s="7"/>
      <c r="L792" s="7"/>
    </row>
    <row r="793" spans="1:12" ht="45">
      <c r="A793" s="55" t="s">
        <v>14</v>
      </c>
      <c r="B793" s="157">
        <f>D793*C793</f>
        <v>589.914</v>
      </c>
      <c r="C793" s="158">
        <v>504.2</v>
      </c>
      <c r="D793" s="159">
        <v>1.17</v>
      </c>
      <c r="E793" s="55" t="s">
        <v>13</v>
      </c>
      <c r="F793" s="179">
        <v>450</v>
      </c>
      <c r="G793" s="160">
        <f aca="true" t="shared" si="93" ref="G793:G799">B793/F793</f>
        <v>1.3109199999999999</v>
      </c>
      <c r="I793" s="269"/>
      <c r="J793" s="7"/>
      <c r="K793" s="7"/>
      <c r="L793" s="7"/>
    </row>
    <row r="794" spans="1:12" ht="15.75">
      <c r="A794" s="107" t="s">
        <v>15</v>
      </c>
      <c r="B794" s="157">
        <f aca="true" t="shared" si="94" ref="B794:B799">D794*C794</f>
        <v>252.1</v>
      </c>
      <c r="C794" s="158">
        <v>504.2</v>
      </c>
      <c r="D794" s="161">
        <v>0.5</v>
      </c>
      <c r="E794" s="75" t="s">
        <v>11</v>
      </c>
      <c r="F794" s="75">
        <v>1</v>
      </c>
      <c r="G794" s="162">
        <f t="shared" si="93"/>
        <v>252.1</v>
      </c>
      <c r="I794" s="270"/>
      <c r="J794" s="7"/>
      <c r="K794" s="7"/>
      <c r="L794" s="7"/>
    </row>
    <row r="795" spans="1:12" ht="15.75">
      <c r="A795" s="8" t="s">
        <v>16</v>
      </c>
      <c r="B795" s="157">
        <f t="shared" si="94"/>
        <v>70.58800000000001</v>
      </c>
      <c r="C795" s="158">
        <v>504.2</v>
      </c>
      <c r="D795" s="163">
        <v>0.14</v>
      </c>
      <c r="E795" s="55" t="s">
        <v>3</v>
      </c>
      <c r="F795" s="55">
        <v>64</v>
      </c>
      <c r="G795" s="164">
        <f t="shared" si="93"/>
        <v>1.1029375000000001</v>
      </c>
      <c r="I795" s="270"/>
      <c r="J795" s="7"/>
      <c r="K795" s="7"/>
      <c r="L795" s="7"/>
    </row>
    <row r="796" spans="1:12" ht="45">
      <c r="A796" s="8" t="s">
        <v>17</v>
      </c>
      <c r="B796" s="157">
        <f t="shared" si="94"/>
        <v>544.5360000000001</v>
      </c>
      <c r="C796" s="158">
        <v>504.2</v>
      </c>
      <c r="D796" s="163">
        <v>1.08</v>
      </c>
      <c r="E796" s="55" t="s">
        <v>13</v>
      </c>
      <c r="F796" s="55">
        <v>450</v>
      </c>
      <c r="G796" s="164">
        <f t="shared" si="93"/>
        <v>1.21008</v>
      </c>
      <c r="I796" s="270"/>
      <c r="J796" s="7"/>
      <c r="K796" s="7"/>
      <c r="L796" s="7"/>
    </row>
    <row r="797" spans="1:12" ht="15.75">
      <c r="A797" s="107" t="s">
        <v>18</v>
      </c>
      <c r="B797" s="157">
        <f t="shared" si="94"/>
        <v>1477.306</v>
      </c>
      <c r="C797" s="158">
        <v>504.2</v>
      </c>
      <c r="D797" s="161">
        <v>2.93</v>
      </c>
      <c r="E797" s="75" t="s">
        <v>4</v>
      </c>
      <c r="F797" s="202">
        <v>283</v>
      </c>
      <c r="G797" s="165">
        <f t="shared" si="93"/>
        <v>5.220162544169612</v>
      </c>
      <c r="I797" s="270"/>
      <c r="J797" s="7"/>
      <c r="K797" s="7"/>
      <c r="L797" s="7"/>
    </row>
    <row r="798" spans="1:12" ht="15.75">
      <c r="A798" s="114" t="s">
        <v>19</v>
      </c>
      <c r="B798" s="157">
        <f t="shared" si="94"/>
        <v>337.814</v>
      </c>
      <c r="C798" s="158">
        <v>504.2</v>
      </c>
      <c r="D798" s="163">
        <v>0.67</v>
      </c>
      <c r="E798" s="55" t="s">
        <v>5</v>
      </c>
      <c r="F798" s="55">
        <v>24</v>
      </c>
      <c r="G798" s="164">
        <f t="shared" si="93"/>
        <v>14.075583333333334</v>
      </c>
      <c r="I798" s="270"/>
      <c r="J798" s="7"/>
      <c r="K798" s="7"/>
      <c r="L798" s="7"/>
    </row>
    <row r="799" spans="1:12" ht="15.75">
      <c r="A799" s="8" t="s">
        <v>20</v>
      </c>
      <c r="B799" s="157">
        <f t="shared" si="94"/>
        <v>131.092</v>
      </c>
      <c r="C799" s="158">
        <v>504.2</v>
      </c>
      <c r="D799" s="163">
        <v>0.26</v>
      </c>
      <c r="E799" s="55" t="s">
        <v>5</v>
      </c>
      <c r="F799" s="55">
        <v>24</v>
      </c>
      <c r="G799" s="164">
        <f t="shared" si="93"/>
        <v>5.4621666666666675</v>
      </c>
      <c r="I799" s="270"/>
      <c r="J799" s="7"/>
      <c r="K799" s="7"/>
      <c r="L799" s="7"/>
    </row>
    <row r="800" spans="1:12" ht="16.5" thickBot="1">
      <c r="A800" s="185" t="s">
        <v>29</v>
      </c>
      <c r="B800" s="186">
        <f>SUM(B793:B799)</f>
        <v>3403.35</v>
      </c>
      <c r="C800" s="187"/>
      <c r="D800" s="188">
        <f>SUM(D793:D799)</f>
        <v>6.75</v>
      </c>
      <c r="E800" s="182"/>
      <c r="F800" s="231"/>
      <c r="G800" s="189"/>
      <c r="I800" s="270"/>
      <c r="J800" s="7"/>
      <c r="K800" s="7"/>
      <c r="L800" s="7"/>
    </row>
    <row r="801" spans="1:12" ht="15.75">
      <c r="A801" s="171" t="s">
        <v>31</v>
      </c>
      <c r="B801" s="172">
        <f>C801*D801</f>
        <v>690.754</v>
      </c>
      <c r="C801" s="158">
        <v>504.2</v>
      </c>
      <c r="D801" s="173">
        <v>1.37</v>
      </c>
      <c r="E801" s="171" t="s">
        <v>5</v>
      </c>
      <c r="F801" s="171">
        <v>24</v>
      </c>
      <c r="G801" s="174">
        <f>B801/F801</f>
        <v>28.78141666666667</v>
      </c>
      <c r="I801" s="271"/>
      <c r="J801" s="7"/>
      <c r="K801" s="7"/>
      <c r="L801" s="7"/>
    </row>
    <row r="802" spans="1:12" ht="15.75">
      <c r="A802" s="175" t="s">
        <v>30</v>
      </c>
      <c r="B802" s="176">
        <f>C802*D802</f>
        <v>35.294000000000004</v>
      </c>
      <c r="C802" s="158">
        <v>504.2</v>
      </c>
      <c r="D802" s="177">
        <v>0.07</v>
      </c>
      <c r="E802" s="55" t="s">
        <v>33</v>
      </c>
      <c r="F802" s="175">
        <v>41.04</v>
      </c>
      <c r="G802" s="178">
        <f>B802/F802</f>
        <v>0.8599902534113062</v>
      </c>
      <c r="I802" s="7"/>
      <c r="J802" s="7"/>
      <c r="K802" s="7"/>
      <c r="L802" s="7"/>
    </row>
    <row r="803" spans="1:12" ht="15.75">
      <c r="A803" s="168" t="s">
        <v>32</v>
      </c>
      <c r="B803" s="157">
        <f>SUM(B800:B802)</f>
        <v>4129.398</v>
      </c>
      <c r="C803" s="179"/>
      <c r="D803" s="180">
        <f>SUM(D800:D802)</f>
        <v>8.190000000000001</v>
      </c>
      <c r="E803" s="119"/>
      <c r="F803" s="119"/>
      <c r="G803" s="168"/>
      <c r="I803" s="7"/>
      <c r="J803" s="7"/>
      <c r="K803" s="7"/>
      <c r="L803" s="7"/>
    </row>
    <row r="804" spans="1:12" ht="15.75">
      <c r="A804" s="87"/>
      <c r="B804" s="87"/>
      <c r="C804" s="87"/>
      <c r="D804" s="87"/>
      <c r="E804" s="87"/>
      <c r="F804" s="87"/>
      <c r="G804" s="87"/>
      <c r="I804" s="7"/>
      <c r="J804" s="7"/>
      <c r="K804" s="7"/>
      <c r="L804" s="7"/>
    </row>
    <row r="805" spans="1:12" ht="15.75">
      <c r="A805" s="272" t="s">
        <v>9</v>
      </c>
      <c r="B805" s="272"/>
      <c r="C805" s="272"/>
      <c r="D805" s="272"/>
      <c r="E805" s="272"/>
      <c r="F805" s="272"/>
      <c r="G805" s="272"/>
      <c r="I805" s="7"/>
      <c r="J805" s="7"/>
      <c r="K805" s="7"/>
      <c r="L805" s="7"/>
    </row>
    <row r="806" spans="1:12" ht="15.75">
      <c r="A806" s="272" t="s">
        <v>99</v>
      </c>
      <c r="B806" s="272"/>
      <c r="C806" s="272"/>
      <c r="D806" s="272"/>
      <c r="E806" s="272"/>
      <c r="F806" s="272"/>
      <c r="G806" s="272"/>
      <c r="I806" s="7"/>
      <c r="J806" s="7"/>
      <c r="K806" s="7"/>
      <c r="L806" s="7"/>
    </row>
    <row r="807" spans="1:12" ht="45.75" customHeight="1">
      <c r="A807" s="273" t="s">
        <v>0</v>
      </c>
      <c r="B807" s="273" t="s">
        <v>24</v>
      </c>
      <c r="C807" s="275" t="s">
        <v>38</v>
      </c>
      <c r="D807" s="276"/>
      <c r="E807" s="275" t="s">
        <v>10</v>
      </c>
      <c r="F807" s="277"/>
      <c r="G807" s="276"/>
      <c r="I807" s="7"/>
      <c r="J807" s="7"/>
      <c r="K807" s="7"/>
      <c r="L807" s="7"/>
    </row>
    <row r="808" spans="1:12" ht="75">
      <c r="A808" s="274"/>
      <c r="B808" s="274"/>
      <c r="C808" s="45" t="s">
        <v>41</v>
      </c>
      <c r="D808" s="45" t="s">
        <v>28</v>
      </c>
      <c r="E808" s="55" t="s">
        <v>8</v>
      </c>
      <c r="F808" s="99" t="s">
        <v>7</v>
      </c>
      <c r="G808" s="99" t="s">
        <v>23</v>
      </c>
      <c r="I808" s="7"/>
      <c r="J808" s="7"/>
      <c r="K808" s="7"/>
      <c r="L808" s="7"/>
    </row>
    <row r="809" spans="1:12" ht="45">
      <c r="A809" s="55" t="s">
        <v>14</v>
      </c>
      <c r="B809" s="157">
        <f>D809*C809</f>
        <v>1077.138</v>
      </c>
      <c r="C809" s="158">
        <v>882.9</v>
      </c>
      <c r="D809" s="159">
        <v>1.22</v>
      </c>
      <c r="E809" s="55" t="s">
        <v>13</v>
      </c>
      <c r="F809" s="179">
        <v>664.5</v>
      </c>
      <c r="G809" s="160">
        <f aca="true" t="shared" si="95" ref="G809:G815">B809/F809</f>
        <v>1.6209751693002257</v>
      </c>
      <c r="I809" s="269"/>
      <c r="J809" s="7"/>
      <c r="K809" s="7"/>
      <c r="L809" s="7"/>
    </row>
    <row r="810" spans="1:12" ht="15.75">
      <c r="A810" s="107" t="s">
        <v>15</v>
      </c>
      <c r="B810" s="157">
        <f aca="true" t="shared" si="96" ref="B810:B815">D810*C810</f>
        <v>459.108</v>
      </c>
      <c r="C810" s="158">
        <v>882.9</v>
      </c>
      <c r="D810" s="161">
        <v>0.52</v>
      </c>
      <c r="E810" s="75" t="s">
        <v>11</v>
      </c>
      <c r="F810" s="75">
        <v>1</v>
      </c>
      <c r="G810" s="162">
        <f t="shared" si="95"/>
        <v>459.108</v>
      </c>
      <c r="I810" s="270"/>
      <c r="J810" s="7"/>
      <c r="K810" s="7"/>
      <c r="L810" s="7"/>
    </row>
    <row r="811" spans="1:12" ht="15.75">
      <c r="A811" s="8" t="s">
        <v>16</v>
      </c>
      <c r="B811" s="157">
        <f t="shared" si="96"/>
        <v>132.435</v>
      </c>
      <c r="C811" s="158">
        <v>882.9</v>
      </c>
      <c r="D811" s="163">
        <v>0.15</v>
      </c>
      <c r="E811" s="55" t="s">
        <v>3</v>
      </c>
      <c r="F811" s="55">
        <v>86</v>
      </c>
      <c r="G811" s="164">
        <f t="shared" si="95"/>
        <v>1.5399418604651163</v>
      </c>
      <c r="I811" s="270"/>
      <c r="J811" s="7"/>
      <c r="K811" s="7"/>
      <c r="L811" s="7"/>
    </row>
    <row r="812" spans="1:12" ht="45">
      <c r="A812" s="8" t="s">
        <v>17</v>
      </c>
      <c r="B812" s="157">
        <f t="shared" si="96"/>
        <v>997.6769999999999</v>
      </c>
      <c r="C812" s="158">
        <v>882.9</v>
      </c>
      <c r="D812" s="163">
        <v>1.13</v>
      </c>
      <c r="E812" s="55" t="s">
        <v>13</v>
      </c>
      <c r="F812" s="55">
        <v>664.5</v>
      </c>
      <c r="G812" s="164">
        <f t="shared" si="95"/>
        <v>1.501395033860045</v>
      </c>
      <c r="I812" s="270"/>
      <c r="J812" s="7"/>
      <c r="K812" s="7"/>
      <c r="L812" s="7"/>
    </row>
    <row r="813" spans="1:12" ht="15.75">
      <c r="A813" s="107" t="s">
        <v>18</v>
      </c>
      <c r="B813" s="157">
        <f t="shared" si="96"/>
        <v>2692.845</v>
      </c>
      <c r="C813" s="158">
        <v>882.9</v>
      </c>
      <c r="D813" s="161">
        <v>3.05</v>
      </c>
      <c r="E813" s="75" t="s">
        <v>4</v>
      </c>
      <c r="F813" s="202">
        <v>1498.6</v>
      </c>
      <c r="G813" s="165">
        <f t="shared" si="95"/>
        <v>1.796907113305752</v>
      </c>
      <c r="I813" s="270"/>
      <c r="J813" s="7"/>
      <c r="K813" s="7"/>
      <c r="L813" s="7"/>
    </row>
    <row r="814" spans="1:12" ht="15.75">
      <c r="A814" s="114" t="s">
        <v>19</v>
      </c>
      <c r="B814" s="157">
        <f t="shared" si="96"/>
        <v>618.03</v>
      </c>
      <c r="C814" s="158">
        <v>882.9</v>
      </c>
      <c r="D814" s="163">
        <v>0.7</v>
      </c>
      <c r="E814" s="55" t="s">
        <v>5</v>
      </c>
      <c r="F814" s="55">
        <v>28</v>
      </c>
      <c r="G814" s="164">
        <f t="shared" si="95"/>
        <v>22.072499999999998</v>
      </c>
      <c r="I814" s="270"/>
      <c r="J814" s="7"/>
      <c r="K814" s="7"/>
      <c r="L814" s="7"/>
    </row>
    <row r="815" spans="1:12" ht="15.75">
      <c r="A815" s="8" t="s">
        <v>20</v>
      </c>
      <c r="B815" s="157">
        <f t="shared" si="96"/>
        <v>238.383</v>
      </c>
      <c r="C815" s="158">
        <v>882.9</v>
      </c>
      <c r="D815" s="163">
        <v>0.27</v>
      </c>
      <c r="E815" s="55" t="s">
        <v>5</v>
      </c>
      <c r="F815" s="55">
        <v>28</v>
      </c>
      <c r="G815" s="164">
        <f t="shared" si="95"/>
        <v>8.513678571428573</v>
      </c>
      <c r="I815" s="270"/>
      <c r="J815" s="7"/>
      <c r="K815" s="7"/>
      <c r="L815" s="7"/>
    </row>
    <row r="816" spans="1:12" ht="16.5" thickBot="1">
      <c r="A816" s="185" t="s">
        <v>35</v>
      </c>
      <c r="B816" s="186">
        <f>SUM(B809:B815)</f>
        <v>6215.615999999999</v>
      </c>
      <c r="C816" s="187"/>
      <c r="D816" s="188">
        <f>SUM(D809:D815)</f>
        <v>7.039999999999999</v>
      </c>
      <c r="E816" s="182"/>
      <c r="F816" s="231"/>
      <c r="G816" s="189"/>
      <c r="I816" s="270"/>
      <c r="J816" s="7"/>
      <c r="K816" s="7"/>
      <c r="L816" s="7"/>
    </row>
    <row r="817" spans="1:12" ht="15.75">
      <c r="A817" s="171" t="s">
        <v>31</v>
      </c>
      <c r="B817" s="172">
        <f>C817*D817</f>
        <v>1209.573</v>
      </c>
      <c r="C817" s="158">
        <v>882.9</v>
      </c>
      <c r="D817" s="173">
        <v>1.37</v>
      </c>
      <c r="E817" s="171" t="s">
        <v>5</v>
      </c>
      <c r="F817" s="171">
        <v>28</v>
      </c>
      <c r="G817" s="174">
        <f>B817/F817</f>
        <v>43.19903571428572</v>
      </c>
      <c r="I817" s="271"/>
      <c r="J817" s="7"/>
      <c r="K817" s="7"/>
      <c r="L817" s="7"/>
    </row>
    <row r="818" spans="1:12" ht="15.75">
      <c r="A818" s="175" t="s">
        <v>30</v>
      </c>
      <c r="B818" s="176">
        <f>C818*D818</f>
        <v>61.803000000000004</v>
      </c>
      <c r="C818" s="158">
        <v>882.9</v>
      </c>
      <c r="D818" s="177">
        <v>0.07</v>
      </c>
      <c r="E818" s="55" t="s">
        <v>33</v>
      </c>
      <c r="F818" s="175">
        <v>61.56</v>
      </c>
      <c r="G818" s="178">
        <f>B818/F818</f>
        <v>1.0039473684210527</v>
      </c>
      <c r="I818" s="7"/>
      <c r="J818" s="7"/>
      <c r="K818" s="7"/>
      <c r="L818" s="7"/>
    </row>
    <row r="819" spans="1:12" ht="15.75">
      <c r="A819" s="168" t="s">
        <v>32</v>
      </c>
      <c r="B819" s="157">
        <f>SUM(B816:B818)</f>
        <v>7486.991999999999</v>
      </c>
      <c r="C819" s="179"/>
      <c r="D819" s="180">
        <f>SUM(D816:D818)</f>
        <v>8.48</v>
      </c>
      <c r="E819" s="119"/>
      <c r="F819" s="119"/>
      <c r="G819" s="168"/>
      <c r="I819" s="7"/>
      <c r="J819" s="7"/>
      <c r="K819" s="7"/>
      <c r="L819" s="7"/>
    </row>
    <row r="820" spans="1:12" ht="15.75">
      <c r="A820" s="87"/>
      <c r="B820" s="87"/>
      <c r="C820" s="87"/>
      <c r="D820" s="87"/>
      <c r="E820" s="87"/>
      <c r="F820" s="87"/>
      <c r="G820" s="87"/>
      <c r="I820" s="7"/>
      <c r="J820" s="7"/>
      <c r="K820" s="7"/>
      <c r="L820" s="7"/>
    </row>
    <row r="821" spans="1:12" ht="15.75">
      <c r="A821" s="272" t="s">
        <v>9</v>
      </c>
      <c r="B821" s="272"/>
      <c r="C821" s="272"/>
      <c r="D821" s="272"/>
      <c r="E821" s="272"/>
      <c r="F821" s="272"/>
      <c r="G821" s="272"/>
      <c r="I821" s="7"/>
      <c r="J821" s="7"/>
      <c r="K821" s="7"/>
      <c r="L821" s="7"/>
    </row>
    <row r="822" spans="1:12" ht="15.75">
      <c r="A822" s="272" t="s">
        <v>100</v>
      </c>
      <c r="B822" s="272"/>
      <c r="C822" s="272"/>
      <c r="D822" s="272"/>
      <c r="E822" s="272"/>
      <c r="F822" s="272"/>
      <c r="G822" s="272"/>
      <c r="I822" s="7"/>
      <c r="J822" s="7"/>
      <c r="K822" s="7"/>
      <c r="L822" s="7"/>
    </row>
    <row r="823" spans="1:12" ht="45" customHeight="1">
      <c r="A823" s="273" t="s">
        <v>0</v>
      </c>
      <c r="B823" s="273" t="s">
        <v>24</v>
      </c>
      <c r="C823" s="275" t="s">
        <v>38</v>
      </c>
      <c r="D823" s="276"/>
      <c r="E823" s="275" t="s">
        <v>10</v>
      </c>
      <c r="F823" s="277"/>
      <c r="G823" s="276"/>
      <c r="I823" s="7"/>
      <c r="J823" s="7"/>
      <c r="K823" s="7"/>
      <c r="L823" s="7"/>
    </row>
    <row r="824" spans="1:12" ht="75">
      <c r="A824" s="274"/>
      <c r="B824" s="274"/>
      <c r="C824" s="45" t="s">
        <v>40</v>
      </c>
      <c r="D824" s="45" t="s">
        <v>28</v>
      </c>
      <c r="E824" s="55" t="s">
        <v>8</v>
      </c>
      <c r="F824" s="99" t="s">
        <v>7</v>
      </c>
      <c r="G824" s="99" t="s">
        <v>23</v>
      </c>
      <c r="I824" s="7"/>
      <c r="J824" s="7"/>
      <c r="K824" s="7"/>
      <c r="L824" s="7"/>
    </row>
    <row r="825" spans="1:12" ht="45">
      <c r="A825" s="55" t="s">
        <v>14</v>
      </c>
      <c r="B825" s="157">
        <f>D825*C825</f>
        <v>648.522</v>
      </c>
      <c r="C825" s="158">
        <v>514.7</v>
      </c>
      <c r="D825" s="159">
        <v>1.26</v>
      </c>
      <c r="E825" s="55" t="s">
        <v>13</v>
      </c>
      <c r="F825" s="179">
        <v>450</v>
      </c>
      <c r="G825" s="160">
        <f aca="true" t="shared" si="97" ref="G825:G831">B825/F825</f>
        <v>1.44116</v>
      </c>
      <c r="I825" s="269"/>
      <c r="J825" s="7"/>
      <c r="K825" s="7"/>
      <c r="L825" s="7"/>
    </row>
    <row r="826" spans="1:12" ht="15.75">
      <c r="A826" s="107" t="s">
        <v>15</v>
      </c>
      <c r="B826" s="157">
        <f aca="true" t="shared" si="98" ref="B826:B831">D826*C826</f>
        <v>277.93800000000005</v>
      </c>
      <c r="C826" s="158">
        <v>514.7</v>
      </c>
      <c r="D826" s="161">
        <v>0.54</v>
      </c>
      <c r="E826" s="75" t="s">
        <v>11</v>
      </c>
      <c r="F826" s="75">
        <v>1</v>
      </c>
      <c r="G826" s="162">
        <f t="shared" si="97"/>
        <v>277.93800000000005</v>
      </c>
      <c r="I826" s="270"/>
      <c r="J826" s="7"/>
      <c r="K826" s="7"/>
      <c r="L826" s="7"/>
    </row>
    <row r="827" spans="1:12" ht="15.75">
      <c r="A827" s="8" t="s">
        <v>16</v>
      </c>
      <c r="B827" s="157">
        <f t="shared" si="98"/>
        <v>77.205</v>
      </c>
      <c r="C827" s="158">
        <v>514.7</v>
      </c>
      <c r="D827" s="163">
        <v>0.15</v>
      </c>
      <c r="E827" s="55" t="s">
        <v>3</v>
      </c>
      <c r="F827" s="55">
        <v>64</v>
      </c>
      <c r="G827" s="164">
        <f t="shared" si="97"/>
        <v>1.206328125</v>
      </c>
      <c r="I827" s="270"/>
      <c r="J827" s="7"/>
      <c r="K827" s="7"/>
      <c r="L827" s="7"/>
    </row>
    <row r="828" spans="1:12" ht="45">
      <c r="A828" s="8" t="s">
        <v>17</v>
      </c>
      <c r="B828" s="157">
        <f t="shared" si="98"/>
        <v>602.1990000000001</v>
      </c>
      <c r="C828" s="158">
        <v>514.7</v>
      </c>
      <c r="D828" s="163">
        <v>1.17</v>
      </c>
      <c r="E828" s="55" t="s">
        <v>13</v>
      </c>
      <c r="F828" s="55">
        <v>450</v>
      </c>
      <c r="G828" s="164">
        <f t="shared" si="97"/>
        <v>1.3382200000000002</v>
      </c>
      <c r="I828" s="270"/>
      <c r="J828" s="7"/>
      <c r="K828" s="7"/>
      <c r="L828" s="7"/>
    </row>
    <row r="829" spans="1:12" ht="15.75">
      <c r="A829" s="107" t="s">
        <v>18</v>
      </c>
      <c r="B829" s="157">
        <f t="shared" si="98"/>
        <v>1621.305</v>
      </c>
      <c r="C829" s="158">
        <v>514.7</v>
      </c>
      <c r="D829" s="161">
        <v>3.15</v>
      </c>
      <c r="E829" s="75" t="s">
        <v>4</v>
      </c>
      <c r="F829" s="202">
        <v>676.8</v>
      </c>
      <c r="G829" s="165">
        <f t="shared" si="97"/>
        <v>2.3955452127659576</v>
      </c>
      <c r="I829" s="270"/>
      <c r="J829" s="7"/>
      <c r="K829" s="7"/>
      <c r="L829" s="7"/>
    </row>
    <row r="830" spans="1:12" ht="15.75">
      <c r="A830" s="114" t="s">
        <v>19</v>
      </c>
      <c r="B830" s="157">
        <f t="shared" si="98"/>
        <v>375.73100000000005</v>
      </c>
      <c r="C830" s="158">
        <v>514.7</v>
      </c>
      <c r="D830" s="163">
        <v>0.73</v>
      </c>
      <c r="E830" s="55" t="s">
        <v>5</v>
      </c>
      <c r="F830" s="55">
        <v>18</v>
      </c>
      <c r="G830" s="164">
        <f t="shared" si="97"/>
        <v>20.873944444444447</v>
      </c>
      <c r="I830" s="270"/>
      <c r="J830" s="7"/>
      <c r="K830" s="7"/>
      <c r="L830" s="7"/>
    </row>
    <row r="831" spans="1:12" ht="15.75">
      <c r="A831" s="8" t="s">
        <v>20</v>
      </c>
      <c r="B831" s="157">
        <f t="shared" si="98"/>
        <v>144.116</v>
      </c>
      <c r="C831" s="158">
        <v>514.7</v>
      </c>
      <c r="D831" s="163">
        <v>0.28</v>
      </c>
      <c r="E831" s="55" t="s">
        <v>5</v>
      </c>
      <c r="F831" s="55">
        <v>18</v>
      </c>
      <c r="G831" s="164">
        <f t="shared" si="97"/>
        <v>8.006444444444446</v>
      </c>
      <c r="I831" s="270"/>
      <c r="J831" s="7"/>
      <c r="K831" s="7"/>
      <c r="L831" s="7"/>
    </row>
    <row r="832" spans="1:12" ht="16.5" thickBot="1">
      <c r="A832" s="185" t="s">
        <v>29</v>
      </c>
      <c r="B832" s="186">
        <f>SUM(B825:B831)</f>
        <v>3747.016</v>
      </c>
      <c r="C832" s="187"/>
      <c r="D832" s="188">
        <f>SUM(D825:D831)</f>
        <v>7.28</v>
      </c>
      <c r="E832" s="182"/>
      <c r="F832" s="231"/>
      <c r="G832" s="189"/>
      <c r="I832" s="270"/>
      <c r="J832" s="7"/>
      <c r="K832" s="7"/>
      <c r="L832" s="7"/>
    </row>
    <row r="833" spans="1:12" ht="15.75">
      <c r="A833" s="171" t="s">
        <v>31</v>
      </c>
      <c r="B833" s="172">
        <f>C833*D833</f>
        <v>705.1390000000001</v>
      </c>
      <c r="C833" s="158">
        <v>514.7</v>
      </c>
      <c r="D833" s="173">
        <v>1.37</v>
      </c>
      <c r="E833" s="171" t="s">
        <v>5</v>
      </c>
      <c r="F833" s="171">
        <v>18</v>
      </c>
      <c r="G833" s="174">
        <f>B833/F833</f>
        <v>39.1743888888889</v>
      </c>
      <c r="I833" s="271"/>
      <c r="J833" s="7"/>
      <c r="K833" s="7"/>
      <c r="L833" s="7"/>
    </row>
    <row r="834" spans="1:12" ht="15.75">
      <c r="A834" s="175" t="s">
        <v>30</v>
      </c>
      <c r="B834" s="176">
        <f>C834*D834</f>
        <v>36.029</v>
      </c>
      <c r="C834" s="158">
        <v>514.7</v>
      </c>
      <c r="D834" s="177">
        <v>0.07</v>
      </c>
      <c r="E834" s="55" t="s">
        <v>33</v>
      </c>
      <c r="F834" s="175">
        <v>30.78</v>
      </c>
      <c r="G834" s="178">
        <f>B834/F834</f>
        <v>1.1705328135152697</v>
      </c>
      <c r="I834" s="7"/>
      <c r="J834" s="7"/>
      <c r="K834" s="7"/>
      <c r="L834" s="7"/>
    </row>
    <row r="835" spans="1:12" ht="15.75">
      <c r="A835" s="168" t="s">
        <v>32</v>
      </c>
      <c r="B835" s="157">
        <f>SUM(B832:B834)</f>
        <v>4488.184000000001</v>
      </c>
      <c r="C835" s="179"/>
      <c r="D835" s="180">
        <f>SUM(D832:D834)</f>
        <v>8.72</v>
      </c>
      <c r="E835" s="119"/>
      <c r="F835" s="119"/>
      <c r="G835" s="168"/>
      <c r="I835" s="7"/>
      <c r="J835" s="7"/>
      <c r="K835" s="7"/>
      <c r="L835" s="7"/>
    </row>
    <row r="836" spans="1:12" ht="15.75">
      <c r="A836" s="87"/>
      <c r="B836" s="87"/>
      <c r="C836" s="87"/>
      <c r="D836" s="87"/>
      <c r="E836" s="87"/>
      <c r="F836" s="87"/>
      <c r="G836" s="87"/>
      <c r="I836" s="7"/>
      <c r="J836" s="7"/>
      <c r="K836" s="7"/>
      <c r="L836" s="7"/>
    </row>
    <row r="837" spans="1:12" ht="15.75">
      <c r="A837" s="272" t="s">
        <v>9</v>
      </c>
      <c r="B837" s="272"/>
      <c r="C837" s="272"/>
      <c r="D837" s="272"/>
      <c r="E837" s="272"/>
      <c r="F837" s="272"/>
      <c r="G837" s="272"/>
      <c r="I837" s="7"/>
      <c r="J837" s="7"/>
      <c r="K837" s="7"/>
      <c r="L837" s="7"/>
    </row>
    <row r="838" spans="1:12" ht="15.75">
      <c r="A838" s="272" t="s">
        <v>101</v>
      </c>
      <c r="B838" s="272"/>
      <c r="C838" s="272"/>
      <c r="D838" s="272"/>
      <c r="E838" s="272"/>
      <c r="F838" s="272"/>
      <c r="G838" s="272"/>
      <c r="I838" s="7"/>
      <c r="J838" s="7"/>
      <c r="K838" s="7"/>
      <c r="L838" s="7"/>
    </row>
    <row r="839" spans="1:12" ht="52.5" customHeight="1">
      <c r="A839" s="273" t="s">
        <v>0</v>
      </c>
      <c r="B839" s="273" t="s">
        <v>24</v>
      </c>
      <c r="C839" s="275" t="s">
        <v>38</v>
      </c>
      <c r="D839" s="276"/>
      <c r="E839" s="275" t="s">
        <v>10</v>
      </c>
      <c r="F839" s="277"/>
      <c r="G839" s="276"/>
      <c r="I839" s="7"/>
      <c r="J839" s="7"/>
      <c r="K839" s="7"/>
      <c r="L839" s="7"/>
    </row>
    <row r="840" spans="1:12" ht="75">
      <c r="A840" s="274"/>
      <c r="B840" s="274"/>
      <c r="C840" s="45" t="s">
        <v>40</v>
      </c>
      <c r="D840" s="45" t="s">
        <v>28</v>
      </c>
      <c r="E840" s="55" t="s">
        <v>8</v>
      </c>
      <c r="F840" s="99" t="s">
        <v>7</v>
      </c>
      <c r="G840" s="99" t="s">
        <v>23</v>
      </c>
      <c r="I840" s="7"/>
      <c r="J840" s="7"/>
      <c r="K840" s="7"/>
      <c r="L840" s="7"/>
    </row>
    <row r="841" spans="1:12" ht="45">
      <c r="A841" s="55" t="s">
        <v>14</v>
      </c>
      <c r="B841" s="157">
        <f>D841*C841</f>
        <v>1724.47</v>
      </c>
      <c r="C841" s="158">
        <v>1413.5</v>
      </c>
      <c r="D841" s="159">
        <v>1.22</v>
      </c>
      <c r="E841" s="55" t="s">
        <v>13</v>
      </c>
      <c r="F841" s="179">
        <v>893</v>
      </c>
      <c r="G841" s="160">
        <f aca="true" t="shared" si="99" ref="G841:G847">B841/F841</f>
        <v>1.9310974244120942</v>
      </c>
      <c r="I841" s="269"/>
      <c r="J841" s="7"/>
      <c r="K841" s="7"/>
      <c r="L841" s="7"/>
    </row>
    <row r="842" spans="1:12" ht="15.75">
      <c r="A842" s="107" t="s">
        <v>15</v>
      </c>
      <c r="B842" s="157">
        <f aca="true" t="shared" si="100" ref="B842:B847">D842*C842</f>
        <v>735.02</v>
      </c>
      <c r="C842" s="158">
        <v>1413.5</v>
      </c>
      <c r="D842" s="161">
        <v>0.52</v>
      </c>
      <c r="E842" s="75" t="s">
        <v>11</v>
      </c>
      <c r="F842" s="75">
        <v>1</v>
      </c>
      <c r="G842" s="162">
        <f t="shared" si="99"/>
        <v>735.02</v>
      </c>
      <c r="I842" s="270"/>
      <c r="J842" s="7"/>
      <c r="K842" s="7"/>
      <c r="L842" s="7"/>
    </row>
    <row r="843" spans="1:12" ht="15.75">
      <c r="A843" s="8" t="s">
        <v>16</v>
      </c>
      <c r="B843" s="157">
        <f t="shared" si="100"/>
        <v>197.89000000000001</v>
      </c>
      <c r="C843" s="158">
        <v>1413.5</v>
      </c>
      <c r="D843" s="163">
        <v>0.14</v>
      </c>
      <c r="E843" s="55" t="s">
        <v>3</v>
      </c>
      <c r="F843" s="55">
        <v>98</v>
      </c>
      <c r="G843" s="164">
        <f t="shared" si="99"/>
        <v>2.0192857142857146</v>
      </c>
      <c r="I843" s="270"/>
      <c r="J843" s="7"/>
      <c r="K843" s="7"/>
      <c r="L843" s="7"/>
    </row>
    <row r="844" spans="1:12" ht="45">
      <c r="A844" s="8" t="s">
        <v>17</v>
      </c>
      <c r="B844" s="157">
        <f t="shared" si="100"/>
        <v>1583.1200000000001</v>
      </c>
      <c r="C844" s="158">
        <v>1413.5</v>
      </c>
      <c r="D844" s="163">
        <v>1.12</v>
      </c>
      <c r="E844" s="55" t="s">
        <v>13</v>
      </c>
      <c r="F844" s="55">
        <v>893</v>
      </c>
      <c r="G844" s="164">
        <f t="shared" si="99"/>
        <v>1.7728107502799553</v>
      </c>
      <c r="I844" s="270"/>
      <c r="J844" s="7"/>
      <c r="K844" s="7"/>
      <c r="L844" s="7"/>
    </row>
    <row r="845" spans="1:12" ht="15.75">
      <c r="A845" s="107" t="s">
        <v>18</v>
      </c>
      <c r="B845" s="157">
        <f t="shared" si="100"/>
        <v>4254.634999999999</v>
      </c>
      <c r="C845" s="158">
        <v>1413.5</v>
      </c>
      <c r="D845" s="161">
        <v>3.01</v>
      </c>
      <c r="E845" s="75" t="s">
        <v>4</v>
      </c>
      <c r="F845" s="202">
        <v>1116.2</v>
      </c>
      <c r="G845" s="165">
        <f t="shared" si="99"/>
        <v>3.811713850564414</v>
      </c>
      <c r="I845" s="270"/>
      <c r="J845" s="7"/>
      <c r="K845" s="7"/>
      <c r="L845" s="7"/>
    </row>
    <row r="846" spans="1:12" ht="15.75">
      <c r="A846" s="114" t="s">
        <v>19</v>
      </c>
      <c r="B846" s="157">
        <f t="shared" si="100"/>
        <v>975.3149999999999</v>
      </c>
      <c r="C846" s="158">
        <v>1413.5</v>
      </c>
      <c r="D846" s="163">
        <v>0.69</v>
      </c>
      <c r="E846" s="55" t="s">
        <v>5</v>
      </c>
      <c r="F846" s="55">
        <v>43</v>
      </c>
      <c r="G846" s="164">
        <f t="shared" si="99"/>
        <v>22.68174418604651</v>
      </c>
      <c r="I846" s="270"/>
      <c r="J846" s="7"/>
      <c r="K846" s="7"/>
      <c r="L846" s="7"/>
    </row>
    <row r="847" spans="1:12" ht="15.75">
      <c r="A847" s="8" t="s">
        <v>20</v>
      </c>
      <c r="B847" s="157">
        <f t="shared" si="100"/>
        <v>367.51</v>
      </c>
      <c r="C847" s="158">
        <v>1413.5</v>
      </c>
      <c r="D847" s="163">
        <v>0.26</v>
      </c>
      <c r="E847" s="55" t="s">
        <v>5</v>
      </c>
      <c r="F847" s="55">
        <v>43</v>
      </c>
      <c r="G847" s="164">
        <f t="shared" si="99"/>
        <v>8.546744186046512</v>
      </c>
      <c r="I847" s="270"/>
      <c r="J847" s="7"/>
      <c r="K847" s="7"/>
      <c r="L847" s="7"/>
    </row>
    <row r="848" spans="1:12" ht="16.5" thickBot="1">
      <c r="A848" s="185" t="s">
        <v>29</v>
      </c>
      <c r="B848" s="186">
        <f>SUM(B841:B847)</f>
        <v>9837.96</v>
      </c>
      <c r="C848" s="187"/>
      <c r="D848" s="188">
        <f>SUM(D841:D847)</f>
        <v>6.959999999999999</v>
      </c>
      <c r="E848" s="182"/>
      <c r="F848" s="231"/>
      <c r="G848" s="189"/>
      <c r="I848" s="270"/>
      <c r="J848" s="7"/>
      <c r="K848" s="7"/>
      <c r="L848" s="7"/>
    </row>
    <row r="849" spans="1:12" ht="15.75">
      <c r="A849" s="171" t="s">
        <v>31</v>
      </c>
      <c r="B849" s="172">
        <f>C849*D849</f>
        <v>522.995</v>
      </c>
      <c r="C849" s="158">
        <v>1413.5</v>
      </c>
      <c r="D849" s="173">
        <v>0.37</v>
      </c>
      <c r="E849" s="171" t="s">
        <v>5</v>
      </c>
      <c r="F849" s="171">
        <v>43</v>
      </c>
      <c r="G849" s="174">
        <f>B849/F849</f>
        <v>12.16267441860465</v>
      </c>
      <c r="I849" s="271"/>
      <c r="J849" s="7"/>
      <c r="K849" s="7"/>
      <c r="L849" s="7"/>
    </row>
    <row r="850" spans="1:12" ht="15.75">
      <c r="A850" s="175" t="s">
        <v>30</v>
      </c>
      <c r="B850" s="176">
        <f>C850*D850</f>
        <v>98.94500000000001</v>
      </c>
      <c r="C850" s="158">
        <v>1413.5</v>
      </c>
      <c r="D850" s="177">
        <v>0.07</v>
      </c>
      <c r="E850" s="55" t="s">
        <v>33</v>
      </c>
      <c r="F850" s="175">
        <v>92.34</v>
      </c>
      <c r="G850" s="178">
        <f>B850/F850</f>
        <v>1.0715291314706519</v>
      </c>
      <c r="I850" s="7"/>
      <c r="J850" s="7"/>
      <c r="K850" s="7"/>
      <c r="L850" s="7"/>
    </row>
    <row r="851" spans="1:12" ht="15.75">
      <c r="A851" s="168" t="s">
        <v>32</v>
      </c>
      <c r="B851" s="157">
        <f>SUM(B848:B850)</f>
        <v>10459.9</v>
      </c>
      <c r="C851" s="179"/>
      <c r="D851" s="180">
        <f>SUM(D848:D850)</f>
        <v>7.3999999999999995</v>
      </c>
      <c r="E851" s="119"/>
      <c r="F851" s="119"/>
      <c r="G851" s="168"/>
      <c r="I851" s="7"/>
      <c r="J851" s="7"/>
      <c r="K851" s="7"/>
      <c r="L851" s="7"/>
    </row>
    <row r="852" spans="1:12" ht="15.75">
      <c r="A852" s="87"/>
      <c r="B852" s="87"/>
      <c r="C852" s="87"/>
      <c r="D852" s="87"/>
      <c r="E852" s="87"/>
      <c r="F852" s="87"/>
      <c r="G852" s="87"/>
      <c r="I852" s="7"/>
      <c r="J852" s="7"/>
      <c r="K852" s="7"/>
      <c r="L852" s="7"/>
    </row>
    <row r="853" spans="1:12" ht="15.75">
      <c r="A853" s="272" t="s">
        <v>9</v>
      </c>
      <c r="B853" s="272"/>
      <c r="C853" s="272"/>
      <c r="D853" s="272"/>
      <c r="E853" s="272"/>
      <c r="F853" s="272"/>
      <c r="G853" s="272"/>
      <c r="I853" s="7"/>
      <c r="J853" s="7"/>
      <c r="K853" s="7"/>
      <c r="L853" s="7"/>
    </row>
    <row r="854" spans="1:12" ht="15.75">
      <c r="A854" s="272" t="s">
        <v>103</v>
      </c>
      <c r="B854" s="272"/>
      <c r="C854" s="272"/>
      <c r="D854" s="272"/>
      <c r="E854" s="272"/>
      <c r="F854" s="272"/>
      <c r="G854" s="272"/>
      <c r="I854" s="7"/>
      <c r="J854" s="7"/>
      <c r="K854" s="7"/>
      <c r="L854" s="7"/>
    </row>
    <row r="855" spans="1:12" ht="43.5" customHeight="1">
      <c r="A855" s="273" t="s">
        <v>0</v>
      </c>
      <c r="B855" s="273" t="s">
        <v>24</v>
      </c>
      <c r="C855" s="275" t="s">
        <v>38</v>
      </c>
      <c r="D855" s="276"/>
      <c r="E855" s="275" t="s">
        <v>10</v>
      </c>
      <c r="F855" s="277"/>
      <c r="G855" s="276"/>
      <c r="I855" s="7"/>
      <c r="J855" s="7"/>
      <c r="K855" s="7"/>
      <c r="L855" s="7"/>
    </row>
    <row r="856" spans="1:12" ht="75">
      <c r="A856" s="274"/>
      <c r="B856" s="274"/>
      <c r="C856" s="45" t="s">
        <v>40</v>
      </c>
      <c r="D856" s="45" t="s">
        <v>28</v>
      </c>
      <c r="E856" s="55" t="s">
        <v>8</v>
      </c>
      <c r="F856" s="99" t="s">
        <v>7</v>
      </c>
      <c r="G856" s="99" t="s">
        <v>23</v>
      </c>
      <c r="I856" s="7"/>
      <c r="J856" s="7"/>
      <c r="K856" s="7"/>
      <c r="L856" s="7"/>
    </row>
    <row r="857" spans="1:12" ht="45">
      <c r="A857" s="55" t="s">
        <v>14</v>
      </c>
      <c r="B857" s="157">
        <f>D857*C857</f>
        <v>882.607</v>
      </c>
      <c r="C857" s="158">
        <v>856.9</v>
      </c>
      <c r="D857" s="159">
        <v>1.03</v>
      </c>
      <c r="E857" s="55" t="s">
        <v>13</v>
      </c>
      <c r="F857" s="179">
        <v>664.5</v>
      </c>
      <c r="G857" s="160">
        <f aca="true" t="shared" si="101" ref="G857:G863">B857/F857</f>
        <v>1.328227238525207</v>
      </c>
      <c r="I857" s="269"/>
      <c r="J857" s="7"/>
      <c r="K857" s="7"/>
      <c r="L857" s="7"/>
    </row>
    <row r="858" spans="1:12" ht="15.75">
      <c r="A858" s="107" t="s">
        <v>15</v>
      </c>
      <c r="B858" s="157">
        <f aca="true" t="shared" si="102" ref="B858:B863">D858*C858</f>
        <v>368.467</v>
      </c>
      <c r="C858" s="158">
        <v>856.9</v>
      </c>
      <c r="D858" s="161">
        <v>0.43</v>
      </c>
      <c r="E858" s="75" t="s">
        <v>11</v>
      </c>
      <c r="F858" s="75">
        <v>1</v>
      </c>
      <c r="G858" s="162">
        <f t="shared" si="101"/>
        <v>368.467</v>
      </c>
      <c r="I858" s="270"/>
      <c r="J858" s="7"/>
      <c r="K858" s="7"/>
      <c r="L858" s="7"/>
    </row>
    <row r="859" spans="1:12" ht="15.75">
      <c r="A859" s="8" t="s">
        <v>16</v>
      </c>
      <c r="B859" s="157">
        <f t="shared" si="102"/>
        <v>102.82799999999999</v>
      </c>
      <c r="C859" s="158">
        <v>856.9</v>
      </c>
      <c r="D859" s="163">
        <v>0.12</v>
      </c>
      <c r="E859" s="55" t="s">
        <v>3</v>
      </c>
      <c r="F859" s="55">
        <v>115</v>
      </c>
      <c r="G859" s="164">
        <f t="shared" si="101"/>
        <v>0.8941565217391303</v>
      </c>
      <c r="I859" s="270"/>
      <c r="J859" s="7"/>
      <c r="K859" s="7"/>
      <c r="L859" s="7"/>
    </row>
    <row r="860" spans="1:12" ht="45">
      <c r="A860" s="8" t="s">
        <v>17</v>
      </c>
      <c r="B860" s="157">
        <f t="shared" si="102"/>
        <v>805.4859999999999</v>
      </c>
      <c r="C860" s="158">
        <v>856.9</v>
      </c>
      <c r="D860" s="163">
        <v>0.94</v>
      </c>
      <c r="E860" s="55" t="s">
        <v>13</v>
      </c>
      <c r="F860" s="55">
        <v>664.5</v>
      </c>
      <c r="G860" s="164">
        <f t="shared" si="101"/>
        <v>1.2121685477802857</v>
      </c>
      <c r="I860" s="270"/>
      <c r="J860" s="7"/>
      <c r="K860" s="7"/>
      <c r="L860" s="7"/>
    </row>
    <row r="861" spans="1:12" ht="15.75">
      <c r="A861" s="107" t="s">
        <v>18</v>
      </c>
      <c r="B861" s="157">
        <f t="shared" si="102"/>
        <v>2167.957</v>
      </c>
      <c r="C861" s="158">
        <v>856.9</v>
      </c>
      <c r="D861" s="161">
        <v>2.53</v>
      </c>
      <c r="E861" s="75" t="s">
        <v>4</v>
      </c>
      <c r="F861" s="202">
        <v>1010</v>
      </c>
      <c r="G861" s="165">
        <f t="shared" si="101"/>
        <v>2.1464920792079205</v>
      </c>
      <c r="I861" s="270"/>
      <c r="J861" s="7"/>
      <c r="K861" s="7"/>
      <c r="L861" s="7"/>
    </row>
    <row r="862" spans="1:12" ht="15.75">
      <c r="A862" s="114" t="s">
        <v>19</v>
      </c>
      <c r="B862" s="157">
        <f t="shared" si="102"/>
        <v>497.00199999999995</v>
      </c>
      <c r="C862" s="158">
        <v>856.9</v>
      </c>
      <c r="D862" s="163">
        <v>0.58</v>
      </c>
      <c r="E862" s="55" t="s">
        <v>5</v>
      </c>
      <c r="F862" s="55">
        <v>33</v>
      </c>
      <c r="G862" s="164">
        <f t="shared" si="101"/>
        <v>15.060666666666664</v>
      </c>
      <c r="I862" s="270"/>
      <c r="J862" s="7"/>
      <c r="K862" s="7"/>
      <c r="L862" s="7"/>
    </row>
    <row r="863" spans="1:12" ht="15.75">
      <c r="A863" s="8" t="s">
        <v>20</v>
      </c>
      <c r="B863" s="157">
        <f t="shared" si="102"/>
        <v>188.518</v>
      </c>
      <c r="C863" s="158">
        <v>856.9</v>
      </c>
      <c r="D863" s="163">
        <v>0.22</v>
      </c>
      <c r="E863" s="55" t="s">
        <v>5</v>
      </c>
      <c r="F863" s="55">
        <v>33</v>
      </c>
      <c r="G863" s="164">
        <f t="shared" si="101"/>
        <v>5.712666666666666</v>
      </c>
      <c r="I863" s="270"/>
      <c r="J863" s="7"/>
      <c r="K863" s="7"/>
      <c r="L863" s="7"/>
    </row>
    <row r="864" spans="1:12" ht="16.5" thickBot="1">
      <c r="A864" s="185" t="s">
        <v>29</v>
      </c>
      <c r="B864" s="186">
        <f>SUM(B857:B863)</f>
        <v>5012.865</v>
      </c>
      <c r="C864" s="187"/>
      <c r="D864" s="188">
        <f>SUM(D857:D863)</f>
        <v>5.85</v>
      </c>
      <c r="E864" s="182"/>
      <c r="F864" s="231"/>
      <c r="G864" s="189"/>
      <c r="I864" s="270"/>
      <c r="J864" s="7"/>
      <c r="K864" s="7"/>
      <c r="L864" s="7"/>
    </row>
    <row r="865" spans="1:12" ht="15.75">
      <c r="A865" s="171" t="s">
        <v>31</v>
      </c>
      <c r="B865" s="172">
        <f>C865*D865</f>
        <v>1173.953</v>
      </c>
      <c r="C865" s="158">
        <v>856.9</v>
      </c>
      <c r="D865" s="173">
        <v>1.37</v>
      </c>
      <c r="E865" s="171" t="s">
        <v>5</v>
      </c>
      <c r="F865" s="171">
        <v>33</v>
      </c>
      <c r="G865" s="174">
        <f>B865/F865</f>
        <v>35.574333333333335</v>
      </c>
      <c r="I865" s="271"/>
      <c r="J865" s="7"/>
      <c r="K865" s="7"/>
      <c r="L865" s="7"/>
    </row>
    <row r="866" spans="1:12" ht="15.75">
      <c r="A866" s="175" t="s">
        <v>30</v>
      </c>
      <c r="B866" s="176">
        <f>C866*D866</f>
        <v>59.983000000000004</v>
      </c>
      <c r="C866" s="158">
        <v>856.9</v>
      </c>
      <c r="D866" s="177">
        <v>0.07</v>
      </c>
      <c r="E866" s="55" t="s">
        <v>33</v>
      </c>
      <c r="F866" s="175">
        <v>61.56</v>
      </c>
      <c r="G866" s="178">
        <f>B866/F866</f>
        <v>0.9743827160493828</v>
      </c>
      <c r="I866" s="7"/>
      <c r="J866" s="7"/>
      <c r="K866" s="7"/>
      <c r="L866" s="7"/>
    </row>
    <row r="867" spans="1:12" ht="15.75">
      <c r="A867" s="168" t="s">
        <v>32</v>
      </c>
      <c r="B867" s="157">
        <f>SUM(B864:B866)</f>
        <v>6246.8009999999995</v>
      </c>
      <c r="C867" s="179"/>
      <c r="D867" s="180">
        <f>SUM(D864:D866)</f>
        <v>7.29</v>
      </c>
      <c r="E867" s="119"/>
      <c r="F867" s="119"/>
      <c r="G867" s="168"/>
      <c r="I867" s="7"/>
      <c r="J867" s="7"/>
      <c r="K867" s="7"/>
      <c r="L867" s="7"/>
    </row>
    <row r="868" spans="1:12" ht="15.75">
      <c r="A868" s="87"/>
      <c r="B868" s="87"/>
      <c r="C868" s="87"/>
      <c r="D868" s="87"/>
      <c r="E868" s="87"/>
      <c r="F868" s="87"/>
      <c r="G868" s="87"/>
      <c r="I868" s="7"/>
      <c r="J868" s="7"/>
      <c r="K868" s="7"/>
      <c r="L868" s="7"/>
    </row>
    <row r="869" spans="1:12" ht="15.75">
      <c r="A869" s="272" t="s">
        <v>9</v>
      </c>
      <c r="B869" s="272"/>
      <c r="C869" s="272"/>
      <c r="D869" s="272"/>
      <c r="E869" s="272"/>
      <c r="F869" s="272"/>
      <c r="G869" s="272"/>
      <c r="I869" s="7"/>
      <c r="J869" s="7"/>
      <c r="K869" s="7"/>
      <c r="L869" s="7"/>
    </row>
    <row r="870" spans="1:12" ht="15.75">
      <c r="A870" s="272" t="s">
        <v>104</v>
      </c>
      <c r="B870" s="272"/>
      <c r="C870" s="272"/>
      <c r="D870" s="272"/>
      <c r="E870" s="272"/>
      <c r="F870" s="272"/>
      <c r="G870" s="272"/>
      <c r="I870" s="7"/>
      <c r="J870" s="7"/>
      <c r="K870" s="7"/>
      <c r="L870" s="7"/>
    </row>
    <row r="871" spans="1:12" ht="50.25" customHeight="1">
      <c r="A871" s="273" t="s">
        <v>0</v>
      </c>
      <c r="B871" s="273" t="s">
        <v>24</v>
      </c>
      <c r="C871" s="275" t="s">
        <v>38</v>
      </c>
      <c r="D871" s="276"/>
      <c r="E871" s="275" t="s">
        <v>10</v>
      </c>
      <c r="F871" s="277"/>
      <c r="G871" s="276"/>
      <c r="I871" s="7"/>
      <c r="J871" s="7"/>
      <c r="K871" s="7"/>
      <c r="L871" s="7"/>
    </row>
    <row r="872" spans="1:12" ht="75">
      <c r="A872" s="274"/>
      <c r="B872" s="274"/>
      <c r="C872" s="45" t="s">
        <v>41</v>
      </c>
      <c r="D872" s="45" t="s">
        <v>28</v>
      </c>
      <c r="E872" s="55" t="s">
        <v>8</v>
      </c>
      <c r="F872" s="99" t="s">
        <v>7</v>
      </c>
      <c r="G872" s="99" t="s">
        <v>23</v>
      </c>
      <c r="I872" s="7"/>
      <c r="J872" s="7"/>
      <c r="K872" s="7"/>
      <c r="L872" s="7"/>
    </row>
    <row r="873" spans="1:12" ht="45">
      <c r="A873" s="55" t="s">
        <v>14</v>
      </c>
      <c r="B873" s="157">
        <f>D873*C873</f>
        <v>629.276</v>
      </c>
      <c r="C873" s="158">
        <v>515.8</v>
      </c>
      <c r="D873" s="159">
        <v>1.22</v>
      </c>
      <c r="E873" s="55" t="s">
        <v>13</v>
      </c>
      <c r="F873" s="179">
        <v>450</v>
      </c>
      <c r="G873" s="160">
        <f aca="true" t="shared" si="103" ref="G873:G879">B873/F873</f>
        <v>1.398391111111111</v>
      </c>
      <c r="I873" s="269"/>
      <c r="J873" s="7"/>
      <c r="K873" s="7"/>
      <c r="L873" s="7"/>
    </row>
    <row r="874" spans="1:12" ht="15.75">
      <c r="A874" s="107" t="s">
        <v>15</v>
      </c>
      <c r="B874" s="157">
        <f aca="true" t="shared" si="104" ref="B874:B879">D874*C874</f>
        <v>268.216</v>
      </c>
      <c r="C874" s="158">
        <v>515.8</v>
      </c>
      <c r="D874" s="161">
        <v>0.52</v>
      </c>
      <c r="E874" s="75" t="s">
        <v>11</v>
      </c>
      <c r="F874" s="75">
        <v>1</v>
      </c>
      <c r="G874" s="162">
        <f t="shared" si="103"/>
        <v>268.216</v>
      </c>
      <c r="I874" s="270"/>
      <c r="J874" s="7"/>
      <c r="K874" s="7"/>
      <c r="L874" s="7"/>
    </row>
    <row r="875" spans="1:12" ht="15.75">
      <c r="A875" s="8" t="s">
        <v>16</v>
      </c>
      <c r="B875" s="157">
        <f t="shared" si="104"/>
        <v>77.36999999999999</v>
      </c>
      <c r="C875" s="158">
        <v>515.8</v>
      </c>
      <c r="D875" s="163">
        <v>0.15</v>
      </c>
      <c r="E875" s="55" t="s">
        <v>3</v>
      </c>
      <c r="F875" s="55">
        <v>64</v>
      </c>
      <c r="G875" s="164">
        <f t="shared" si="103"/>
        <v>1.2089062499999998</v>
      </c>
      <c r="I875" s="270"/>
      <c r="J875" s="7"/>
      <c r="K875" s="7"/>
      <c r="L875" s="7"/>
    </row>
    <row r="876" spans="1:12" ht="45">
      <c r="A876" s="8" t="s">
        <v>17</v>
      </c>
      <c r="B876" s="157">
        <f t="shared" si="104"/>
        <v>582.8539999999999</v>
      </c>
      <c r="C876" s="158">
        <v>515.8</v>
      </c>
      <c r="D876" s="163">
        <v>1.13</v>
      </c>
      <c r="E876" s="55" t="s">
        <v>13</v>
      </c>
      <c r="F876" s="55">
        <v>450</v>
      </c>
      <c r="G876" s="164">
        <f t="shared" si="103"/>
        <v>1.295231111111111</v>
      </c>
      <c r="I876" s="270"/>
      <c r="J876" s="7"/>
      <c r="K876" s="7"/>
      <c r="L876" s="7"/>
    </row>
    <row r="877" spans="1:12" ht="15.75">
      <c r="A877" s="107" t="s">
        <v>18</v>
      </c>
      <c r="B877" s="157">
        <f t="shared" si="104"/>
        <v>1573.1899999999998</v>
      </c>
      <c r="C877" s="158">
        <v>515.8</v>
      </c>
      <c r="D877" s="161">
        <v>3.05</v>
      </c>
      <c r="E877" s="75" t="s">
        <v>4</v>
      </c>
      <c r="F877" s="202">
        <v>1055.4</v>
      </c>
      <c r="G877" s="165">
        <f t="shared" si="103"/>
        <v>1.4906101951866588</v>
      </c>
      <c r="I877" s="270"/>
      <c r="J877" s="7"/>
      <c r="K877" s="7"/>
      <c r="L877" s="7"/>
    </row>
    <row r="878" spans="1:12" ht="15.75">
      <c r="A878" s="114" t="s">
        <v>19</v>
      </c>
      <c r="B878" s="157">
        <f t="shared" si="104"/>
        <v>361.05999999999995</v>
      </c>
      <c r="C878" s="158">
        <v>515.8</v>
      </c>
      <c r="D878" s="163">
        <v>0.7</v>
      </c>
      <c r="E878" s="55" t="s">
        <v>5</v>
      </c>
      <c r="F878" s="55">
        <v>24</v>
      </c>
      <c r="G878" s="164">
        <f t="shared" si="103"/>
        <v>15.044166666666664</v>
      </c>
      <c r="I878" s="270"/>
      <c r="J878" s="7"/>
      <c r="K878" s="7"/>
      <c r="L878" s="7"/>
    </row>
    <row r="879" spans="1:12" ht="15.75">
      <c r="A879" s="8" t="s">
        <v>20</v>
      </c>
      <c r="B879" s="157">
        <f t="shared" si="104"/>
        <v>139.266</v>
      </c>
      <c r="C879" s="158">
        <v>515.8</v>
      </c>
      <c r="D879" s="163">
        <v>0.27</v>
      </c>
      <c r="E879" s="55" t="s">
        <v>5</v>
      </c>
      <c r="F879" s="55">
        <v>24</v>
      </c>
      <c r="G879" s="164">
        <f t="shared" si="103"/>
        <v>5.80275</v>
      </c>
      <c r="I879" s="270"/>
      <c r="J879" s="7"/>
      <c r="K879" s="7"/>
      <c r="L879" s="7"/>
    </row>
    <row r="880" spans="1:12" ht="16.5" thickBot="1">
      <c r="A880" s="185" t="s">
        <v>29</v>
      </c>
      <c r="B880" s="186">
        <f>SUM(B873:B879)</f>
        <v>3631.232</v>
      </c>
      <c r="C880" s="187"/>
      <c r="D880" s="188">
        <f>SUM(D873:D879)</f>
        <v>7.039999999999999</v>
      </c>
      <c r="E880" s="182"/>
      <c r="F880" s="231"/>
      <c r="G880" s="189"/>
      <c r="I880" s="270"/>
      <c r="J880" s="7"/>
      <c r="K880" s="7"/>
      <c r="L880" s="7"/>
    </row>
    <row r="881" spans="1:12" ht="15.75">
      <c r="A881" s="171" t="s">
        <v>31</v>
      </c>
      <c r="B881" s="172">
        <f>C881*D881</f>
        <v>706.646</v>
      </c>
      <c r="C881" s="158">
        <v>515.8</v>
      </c>
      <c r="D881" s="173">
        <v>1.37</v>
      </c>
      <c r="E881" s="171" t="s">
        <v>5</v>
      </c>
      <c r="F881" s="171">
        <v>24</v>
      </c>
      <c r="G881" s="174">
        <f>B881/F881</f>
        <v>29.443583333333333</v>
      </c>
      <c r="I881" s="271"/>
      <c r="J881" s="7"/>
      <c r="K881" s="7"/>
      <c r="L881" s="7"/>
    </row>
    <row r="882" spans="1:12" ht="15.75">
      <c r="A882" s="175" t="s">
        <v>30</v>
      </c>
      <c r="B882" s="176">
        <f>C882*D882</f>
        <v>36.106</v>
      </c>
      <c r="C882" s="158">
        <v>515.8</v>
      </c>
      <c r="D882" s="177">
        <v>0.07</v>
      </c>
      <c r="E882" s="55" t="s">
        <v>33</v>
      </c>
      <c r="F882" s="175">
        <v>40</v>
      </c>
      <c r="G882" s="178">
        <f>B882/F882</f>
        <v>0.9026500000000001</v>
      </c>
      <c r="I882" s="7"/>
      <c r="J882" s="7"/>
      <c r="K882" s="7"/>
      <c r="L882" s="7"/>
    </row>
    <row r="883" spans="1:12" ht="15.75">
      <c r="A883" s="168" t="s">
        <v>32</v>
      </c>
      <c r="B883" s="157">
        <f>SUM(B880:B882)</f>
        <v>4373.9839999999995</v>
      </c>
      <c r="C883" s="179"/>
      <c r="D883" s="180">
        <f>SUM(D880:D882)</f>
        <v>8.48</v>
      </c>
      <c r="E883" s="119"/>
      <c r="F883" s="119"/>
      <c r="G883" s="168"/>
      <c r="I883" s="7"/>
      <c r="J883" s="7"/>
      <c r="K883" s="7"/>
      <c r="L883" s="7"/>
    </row>
    <row r="884" spans="1:12" ht="15.75">
      <c r="A884" s="87"/>
      <c r="B884" s="87"/>
      <c r="C884" s="87"/>
      <c r="D884" s="87"/>
      <c r="E884" s="87"/>
      <c r="F884" s="87"/>
      <c r="G884" s="87"/>
      <c r="I884" s="7"/>
      <c r="J884" s="7"/>
      <c r="K884" s="7"/>
      <c r="L884" s="7"/>
    </row>
    <row r="885" spans="1:12" ht="15.75">
      <c r="A885" s="272" t="s">
        <v>9</v>
      </c>
      <c r="B885" s="272"/>
      <c r="C885" s="272"/>
      <c r="D885" s="272"/>
      <c r="E885" s="272"/>
      <c r="F885" s="272"/>
      <c r="G885" s="272"/>
      <c r="I885" s="7"/>
      <c r="J885" s="7"/>
      <c r="K885" s="7"/>
      <c r="L885" s="7"/>
    </row>
    <row r="886" spans="1:12" ht="15.75">
      <c r="A886" s="272" t="s">
        <v>105</v>
      </c>
      <c r="B886" s="272"/>
      <c r="C886" s="272"/>
      <c r="D886" s="272"/>
      <c r="E886" s="272"/>
      <c r="F886" s="272"/>
      <c r="G886" s="272"/>
      <c r="I886" s="7"/>
      <c r="J886" s="7"/>
      <c r="K886" s="7"/>
      <c r="L886" s="7"/>
    </row>
    <row r="887" spans="1:12" ht="45.75" customHeight="1">
      <c r="A887" s="273" t="s">
        <v>0</v>
      </c>
      <c r="B887" s="273" t="s">
        <v>24</v>
      </c>
      <c r="C887" s="275" t="s">
        <v>38</v>
      </c>
      <c r="D887" s="276"/>
      <c r="E887" s="275" t="s">
        <v>10</v>
      </c>
      <c r="F887" s="277"/>
      <c r="G887" s="276"/>
      <c r="I887" s="7"/>
      <c r="J887" s="7"/>
      <c r="K887" s="7"/>
      <c r="L887" s="7"/>
    </row>
    <row r="888" spans="1:12" ht="75">
      <c r="A888" s="274"/>
      <c r="B888" s="274"/>
      <c r="C888" s="45" t="s">
        <v>40</v>
      </c>
      <c r="D888" s="45" t="s">
        <v>28</v>
      </c>
      <c r="E888" s="55" t="s">
        <v>8</v>
      </c>
      <c r="F888" s="99" t="s">
        <v>7</v>
      </c>
      <c r="G888" s="99" t="s">
        <v>23</v>
      </c>
      <c r="I888" s="7"/>
      <c r="J888" s="7"/>
      <c r="K888" s="7"/>
      <c r="L888" s="7"/>
    </row>
    <row r="889" spans="1:12" ht="45">
      <c r="A889" s="55" t="s">
        <v>14</v>
      </c>
      <c r="B889" s="157">
        <f>D889*C889</f>
        <v>616.122</v>
      </c>
      <c r="C889" s="158">
        <v>526.6</v>
      </c>
      <c r="D889" s="159">
        <v>1.17</v>
      </c>
      <c r="E889" s="55" t="s">
        <v>13</v>
      </c>
      <c r="F889" s="179">
        <v>450</v>
      </c>
      <c r="G889" s="160">
        <f aca="true" t="shared" si="105" ref="G889:G895">B889/F889</f>
        <v>1.36916</v>
      </c>
      <c r="I889" s="269"/>
      <c r="J889" s="7"/>
      <c r="K889" s="7"/>
      <c r="L889" s="7"/>
    </row>
    <row r="890" spans="1:12" ht="15.75">
      <c r="A890" s="107" t="s">
        <v>15</v>
      </c>
      <c r="B890" s="157">
        <f aca="true" t="shared" si="106" ref="B890:B895">D890*C890</f>
        <v>258.034</v>
      </c>
      <c r="C890" s="158">
        <v>526.6</v>
      </c>
      <c r="D890" s="161">
        <v>0.49</v>
      </c>
      <c r="E890" s="75" t="s">
        <v>11</v>
      </c>
      <c r="F890" s="75">
        <v>1</v>
      </c>
      <c r="G890" s="162">
        <f t="shared" si="105"/>
        <v>258.034</v>
      </c>
      <c r="I890" s="270"/>
      <c r="J890" s="7"/>
      <c r="K890" s="7"/>
      <c r="L890" s="7"/>
    </row>
    <row r="891" spans="1:12" ht="15.75">
      <c r="A891" s="8" t="s">
        <v>16</v>
      </c>
      <c r="B891" s="157">
        <f t="shared" si="106"/>
        <v>73.724</v>
      </c>
      <c r="C891" s="158">
        <v>526.6</v>
      </c>
      <c r="D891" s="163">
        <v>0.14</v>
      </c>
      <c r="E891" s="55" t="s">
        <v>3</v>
      </c>
      <c r="F891" s="55">
        <v>42</v>
      </c>
      <c r="G891" s="164">
        <f t="shared" si="105"/>
        <v>1.7553333333333334</v>
      </c>
      <c r="I891" s="270"/>
      <c r="J891" s="7"/>
      <c r="K891" s="7"/>
      <c r="L891" s="7"/>
    </row>
    <row r="892" spans="1:12" ht="45">
      <c r="A892" s="8" t="s">
        <v>17</v>
      </c>
      <c r="B892" s="157">
        <f t="shared" si="106"/>
        <v>563.4620000000001</v>
      </c>
      <c r="C892" s="158">
        <v>526.6</v>
      </c>
      <c r="D892" s="163">
        <v>1.07</v>
      </c>
      <c r="E892" s="55" t="s">
        <v>13</v>
      </c>
      <c r="F892" s="55">
        <v>450</v>
      </c>
      <c r="G892" s="164">
        <f t="shared" si="105"/>
        <v>1.252137777777778</v>
      </c>
      <c r="I892" s="270"/>
      <c r="J892" s="7"/>
      <c r="K892" s="7"/>
      <c r="L892" s="7"/>
    </row>
    <row r="893" spans="1:12" ht="15.75">
      <c r="A893" s="107" t="s">
        <v>18</v>
      </c>
      <c r="B893" s="157">
        <f t="shared" si="106"/>
        <v>1516.608</v>
      </c>
      <c r="C893" s="158">
        <v>526.6</v>
      </c>
      <c r="D893" s="161">
        <v>2.88</v>
      </c>
      <c r="E893" s="75" t="s">
        <v>4</v>
      </c>
      <c r="F893" s="202">
        <v>953</v>
      </c>
      <c r="G893" s="165">
        <f t="shared" si="105"/>
        <v>1.5914039874081847</v>
      </c>
      <c r="I893" s="270"/>
      <c r="J893" s="7"/>
      <c r="K893" s="7"/>
      <c r="L893" s="7"/>
    </row>
    <row r="894" spans="1:12" ht="15.75">
      <c r="A894" s="114" t="s">
        <v>19</v>
      </c>
      <c r="B894" s="157">
        <f t="shared" si="106"/>
        <v>342.29</v>
      </c>
      <c r="C894" s="158">
        <v>526.6</v>
      </c>
      <c r="D894" s="163">
        <v>0.65</v>
      </c>
      <c r="E894" s="55" t="s">
        <v>5</v>
      </c>
      <c r="F894" s="55">
        <v>17</v>
      </c>
      <c r="G894" s="164">
        <f t="shared" si="105"/>
        <v>20.134705882352943</v>
      </c>
      <c r="I894" s="270"/>
      <c r="J894" s="7"/>
      <c r="K894" s="7"/>
      <c r="L894" s="7"/>
    </row>
    <row r="895" spans="1:12" ht="15.75">
      <c r="A895" s="8" t="s">
        <v>20</v>
      </c>
      <c r="B895" s="157">
        <f t="shared" si="106"/>
        <v>131.65</v>
      </c>
      <c r="C895" s="158">
        <v>526.6</v>
      </c>
      <c r="D895" s="163">
        <v>0.25</v>
      </c>
      <c r="E895" s="55" t="s">
        <v>5</v>
      </c>
      <c r="F895" s="55">
        <v>17</v>
      </c>
      <c r="G895" s="164">
        <f t="shared" si="105"/>
        <v>7.7441176470588236</v>
      </c>
      <c r="I895" s="270"/>
      <c r="J895" s="7"/>
      <c r="K895" s="7"/>
      <c r="L895" s="7"/>
    </row>
    <row r="896" spans="1:12" ht="16.5" thickBot="1">
      <c r="A896" s="185" t="s">
        <v>29</v>
      </c>
      <c r="B896" s="186">
        <f>SUM(B889:B895)</f>
        <v>3501.89</v>
      </c>
      <c r="C896" s="187"/>
      <c r="D896" s="188">
        <f>SUM(D889:D895)</f>
        <v>6.65</v>
      </c>
      <c r="E896" s="182"/>
      <c r="F896" s="231"/>
      <c r="G896" s="189"/>
      <c r="I896" s="270"/>
      <c r="J896" s="7"/>
      <c r="K896" s="7"/>
      <c r="L896" s="7"/>
    </row>
    <row r="897" spans="1:12" ht="15.75">
      <c r="A897" s="171" t="s">
        <v>31</v>
      </c>
      <c r="B897" s="172">
        <f>C897*D897</f>
        <v>721.4420000000001</v>
      </c>
      <c r="C897" s="158">
        <v>526.6</v>
      </c>
      <c r="D897" s="173">
        <v>1.37</v>
      </c>
      <c r="E897" s="171" t="s">
        <v>5</v>
      </c>
      <c r="F897" s="171">
        <v>17</v>
      </c>
      <c r="G897" s="174">
        <f>B897/F897</f>
        <v>42.43776470588236</v>
      </c>
      <c r="I897" s="271"/>
      <c r="J897" s="7"/>
      <c r="K897" s="7"/>
      <c r="L897" s="7"/>
    </row>
    <row r="898" spans="1:12" ht="15.75">
      <c r="A898" s="175" t="s">
        <v>30</v>
      </c>
      <c r="B898" s="176">
        <f>C898*D898</f>
        <v>36.862</v>
      </c>
      <c r="C898" s="158">
        <v>526.6</v>
      </c>
      <c r="D898" s="177">
        <v>0.07</v>
      </c>
      <c r="E898" s="55" t="s">
        <v>33</v>
      </c>
      <c r="F898" s="175">
        <v>40</v>
      </c>
      <c r="G898" s="178">
        <f>B898/F898</f>
        <v>0.9215500000000001</v>
      </c>
      <c r="I898" s="7"/>
      <c r="J898" s="7"/>
      <c r="K898" s="7"/>
      <c r="L898" s="7"/>
    </row>
    <row r="899" spans="1:12" ht="15.75">
      <c r="A899" s="168" t="s">
        <v>32</v>
      </c>
      <c r="B899" s="157">
        <f>SUM(B896:B898)</f>
        <v>4260.194</v>
      </c>
      <c r="C899" s="179"/>
      <c r="D899" s="180">
        <f>SUM(D896:D898)</f>
        <v>8.09</v>
      </c>
      <c r="E899" s="119"/>
      <c r="F899" s="119"/>
      <c r="G899" s="168"/>
      <c r="I899" s="7"/>
      <c r="J899" s="7"/>
      <c r="K899" s="7"/>
      <c r="L899" s="7"/>
    </row>
    <row r="900" spans="1:12" ht="15.75">
      <c r="A900" s="87"/>
      <c r="B900" s="87"/>
      <c r="C900" s="87"/>
      <c r="D900" s="87"/>
      <c r="E900" s="87"/>
      <c r="F900" s="87"/>
      <c r="G900" s="87"/>
      <c r="I900" s="7"/>
      <c r="J900" s="7"/>
      <c r="K900" s="7"/>
      <c r="L900" s="7"/>
    </row>
    <row r="901" spans="1:12" ht="15.75">
      <c r="A901" s="272" t="s">
        <v>9</v>
      </c>
      <c r="B901" s="272"/>
      <c r="C901" s="272"/>
      <c r="D901" s="272"/>
      <c r="E901" s="272"/>
      <c r="F901" s="272"/>
      <c r="G901" s="272"/>
      <c r="I901" s="7"/>
      <c r="J901" s="7"/>
      <c r="K901" s="7"/>
      <c r="L901" s="7"/>
    </row>
    <row r="902" spans="1:12" ht="15.75">
      <c r="A902" s="272" t="s">
        <v>106</v>
      </c>
      <c r="B902" s="272"/>
      <c r="C902" s="272"/>
      <c r="D902" s="272"/>
      <c r="E902" s="272"/>
      <c r="F902" s="272"/>
      <c r="G902" s="272"/>
      <c r="I902" s="7"/>
      <c r="J902" s="7"/>
      <c r="K902" s="7"/>
      <c r="L902" s="7"/>
    </row>
    <row r="903" spans="1:12" ht="49.5" customHeight="1">
      <c r="A903" s="273" t="s">
        <v>0</v>
      </c>
      <c r="B903" s="273" t="s">
        <v>24</v>
      </c>
      <c r="C903" s="275" t="s">
        <v>38</v>
      </c>
      <c r="D903" s="276"/>
      <c r="E903" s="275" t="s">
        <v>10</v>
      </c>
      <c r="F903" s="277"/>
      <c r="G903" s="276"/>
      <c r="I903" s="7"/>
      <c r="J903" s="7"/>
      <c r="K903" s="7"/>
      <c r="L903" s="7"/>
    </row>
    <row r="904" spans="1:12" ht="75">
      <c r="A904" s="274"/>
      <c r="B904" s="274"/>
      <c r="C904" s="45" t="s">
        <v>40</v>
      </c>
      <c r="D904" s="45" t="s">
        <v>28</v>
      </c>
      <c r="E904" s="55" t="s">
        <v>8</v>
      </c>
      <c r="F904" s="99" t="s">
        <v>7</v>
      </c>
      <c r="G904" s="99" t="s">
        <v>23</v>
      </c>
      <c r="I904" s="7"/>
      <c r="J904" s="7"/>
      <c r="K904" s="7"/>
      <c r="L904" s="7"/>
    </row>
    <row r="905" spans="1:12" ht="45">
      <c r="A905" s="55" t="s">
        <v>14</v>
      </c>
      <c r="B905" s="157">
        <f>D905*C905</f>
        <v>669.29</v>
      </c>
      <c r="C905" s="158">
        <v>527</v>
      </c>
      <c r="D905" s="159">
        <v>1.27</v>
      </c>
      <c r="E905" s="55" t="s">
        <v>13</v>
      </c>
      <c r="F905" s="179">
        <v>450</v>
      </c>
      <c r="G905" s="160">
        <f aca="true" t="shared" si="107" ref="G905:G911">B905/F905</f>
        <v>1.487311111111111</v>
      </c>
      <c r="I905" s="269"/>
      <c r="J905" s="7"/>
      <c r="K905" s="7"/>
      <c r="L905" s="7"/>
    </row>
    <row r="906" spans="1:12" ht="15.75">
      <c r="A906" s="107" t="s">
        <v>15</v>
      </c>
      <c r="B906" s="157">
        <f aca="true" t="shared" si="108" ref="B906:B911">D906*C906</f>
        <v>279.31</v>
      </c>
      <c r="C906" s="158">
        <v>527</v>
      </c>
      <c r="D906" s="161">
        <v>0.53</v>
      </c>
      <c r="E906" s="75" t="s">
        <v>11</v>
      </c>
      <c r="F906" s="75">
        <v>1</v>
      </c>
      <c r="G906" s="162">
        <f t="shared" si="107"/>
        <v>279.31</v>
      </c>
      <c r="I906" s="270"/>
      <c r="J906" s="7"/>
      <c r="K906" s="7"/>
      <c r="L906" s="7"/>
    </row>
    <row r="907" spans="1:12" ht="15.75">
      <c r="A907" s="8" t="s">
        <v>16</v>
      </c>
      <c r="B907" s="157">
        <f t="shared" si="108"/>
        <v>79.05</v>
      </c>
      <c r="C907" s="158">
        <v>527</v>
      </c>
      <c r="D907" s="163">
        <v>0.15</v>
      </c>
      <c r="E907" s="55" t="s">
        <v>3</v>
      </c>
      <c r="F907" s="55">
        <v>35</v>
      </c>
      <c r="G907" s="164">
        <f t="shared" si="107"/>
        <v>2.2585714285714285</v>
      </c>
      <c r="I907" s="270"/>
      <c r="J907" s="7"/>
      <c r="K907" s="7"/>
      <c r="L907" s="7"/>
    </row>
    <row r="908" spans="1:12" ht="45">
      <c r="A908" s="8" t="s">
        <v>17</v>
      </c>
      <c r="B908" s="157">
        <f t="shared" si="108"/>
        <v>606.05</v>
      </c>
      <c r="C908" s="158">
        <v>527</v>
      </c>
      <c r="D908" s="163">
        <v>1.15</v>
      </c>
      <c r="E908" s="55" t="s">
        <v>13</v>
      </c>
      <c r="F908" s="55">
        <v>450</v>
      </c>
      <c r="G908" s="164">
        <f t="shared" si="107"/>
        <v>1.3467777777777776</v>
      </c>
      <c r="I908" s="270"/>
      <c r="J908" s="7"/>
      <c r="K908" s="7"/>
      <c r="L908" s="7"/>
    </row>
    <row r="909" spans="1:12" ht="15.75">
      <c r="A909" s="107" t="s">
        <v>18</v>
      </c>
      <c r="B909" s="157">
        <f t="shared" si="108"/>
        <v>1638.97</v>
      </c>
      <c r="C909" s="158">
        <v>527</v>
      </c>
      <c r="D909" s="161">
        <v>3.11</v>
      </c>
      <c r="E909" s="75" t="s">
        <v>4</v>
      </c>
      <c r="F909" s="202">
        <v>763.5</v>
      </c>
      <c r="G909" s="165">
        <f t="shared" si="107"/>
        <v>2.1466535690897186</v>
      </c>
      <c r="I909" s="270"/>
      <c r="J909" s="7"/>
      <c r="K909" s="7"/>
      <c r="L909" s="7"/>
    </row>
    <row r="910" spans="1:12" ht="15.75">
      <c r="A910" s="114" t="s">
        <v>19</v>
      </c>
      <c r="B910" s="157">
        <f t="shared" si="108"/>
        <v>374.16999999999996</v>
      </c>
      <c r="C910" s="158">
        <v>527</v>
      </c>
      <c r="D910" s="163">
        <v>0.71</v>
      </c>
      <c r="E910" s="55" t="s">
        <v>5</v>
      </c>
      <c r="F910" s="55">
        <v>17</v>
      </c>
      <c r="G910" s="164">
        <f t="shared" si="107"/>
        <v>22.009999999999998</v>
      </c>
      <c r="I910" s="270"/>
      <c r="J910" s="7"/>
      <c r="K910" s="7"/>
      <c r="L910" s="7"/>
    </row>
    <row r="911" spans="1:12" ht="15.75">
      <c r="A911" s="8" t="s">
        <v>20</v>
      </c>
      <c r="B911" s="157">
        <f t="shared" si="108"/>
        <v>142.29000000000002</v>
      </c>
      <c r="C911" s="158">
        <v>527</v>
      </c>
      <c r="D911" s="163">
        <v>0.27</v>
      </c>
      <c r="E911" s="55" t="s">
        <v>5</v>
      </c>
      <c r="F911" s="55">
        <v>17</v>
      </c>
      <c r="G911" s="164">
        <f t="shared" si="107"/>
        <v>8.370000000000001</v>
      </c>
      <c r="I911" s="270"/>
      <c r="J911" s="7"/>
      <c r="K911" s="7"/>
      <c r="L911" s="7"/>
    </row>
    <row r="912" spans="1:12" ht="16.5" thickBot="1">
      <c r="A912" s="185" t="s">
        <v>29</v>
      </c>
      <c r="B912" s="186">
        <f>SUM(B905:B911)</f>
        <v>3789.13</v>
      </c>
      <c r="C912" s="187"/>
      <c r="D912" s="188">
        <f>SUM(D905:D911)</f>
        <v>7.1899999999999995</v>
      </c>
      <c r="E912" s="182"/>
      <c r="F912" s="231"/>
      <c r="G912" s="189"/>
      <c r="I912" s="270"/>
      <c r="J912" s="7"/>
      <c r="K912" s="7"/>
      <c r="L912" s="7"/>
    </row>
    <row r="913" spans="1:12" ht="15.75">
      <c r="A913" s="171" t="s">
        <v>31</v>
      </c>
      <c r="B913" s="172">
        <f>C913*D913</f>
        <v>721.99</v>
      </c>
      <c r="C913" s="158">
        <v>527</v>
      </c>
      <c r="D913" s="173">
        <v>1.37</v>
      </c>
      <c r="E913" s="171" t="s">
        <v>5</v>
      </c>
      <c r="F913" s="171">
        <v>17</v>
      </c>
      <c r="G913" s="174">
        <f>B913/F913</f>
        <v>42.47</v>
      </c>
      <c r="I913" s="271"/>
      <c r="J913" s="7"/>
      <c r="K913" s="7"/>
      <c r="L913" s="7"/>
    </row>
    <row r="914" spans="1:12" ht="15.75">
      <c r="A914" s="175" t="s">
        <v>30</v>
      </c>
      <c r="B914" s="176">
        <f>C914*D914</f>
        <v>36.89</v>
      </c>
      <c r="C914" s="158">
        <v>527</v>
      </c>
      <c r="D914" s="177">
        <v>0.07</v>
      </c>
      <c r="E914" s="55" t="s">
        <v>33</v>
      </c>
      <c r="F914" s="175">
        <v>40</v>
      </c>
      <c r="G914" s="178">
        <f>B914/F914</f>
        <v>0.92225</v>
      </c>
      <c r="I914" s="7"/>
      <c r="J914" s="7"/>
      <c r="K914" s="7"/>
      <c r="L914" s="7"/>
    </row>
    <row r="915" spans="1:12" ht="15.75">
      <c r="A915" s="168" t="s">
        <v>32</v>
      </c>
      <c r="B915" s="157">
        <f>SUM(B912:B914)</f>
        <v>4548.01</v>
      </c>
      <c r="C915" s="179"/>
      <c r="D915" s="180">
        <f>SUM(D912:D914)</f>
        <v>8.629999999999999</v>
      </c>
      <c r="E915" s="119"/>
      <c r="F915" s="119"/>
      <c r="G915" s="168"/>
      <c r="I915" s="7"/>
      <c r="J915" s="7"/>
      <c r="K915" s="7"/>
      <c r="L915" s="7"/>
    </row>
    <row r="916" spans="1:12" ht="15.75">
      <c r="A916" s="87"/>
      <c r="B916" s="87"/>
      <c r="C916" s="87"/>
      <c r="D916" s="87"/>
      <c r="E916" s="87"/>
      <c r="F916" s="87"/>
      <c r="G916" s="87"/>
      <c r="I916" s="7"/>
      <c r="J916" s="7"/>
      <c r="K916" s="7"/>
      <c r="L916" s="7"/>
    </row>
    <row r="917" spans="1:12" ht="15.75">
      <c r="A917" s="272" t="s">
        <v>9</v>
      </c>
      <c r="B917" s="272"/>
      <c r="C917" s="272"/>
      <c r="D917" s="272"/>
      <c r="E917" s="272"/>
      <c r="F917" s="272"/>
      <c r="G917" s="272"/>
      <c r="I917" s="7"/>
      <c r="J917" s="7"/>
      <c r="K917" s="7"/>
      <c r="L917" s="7"/>
    </row>
    <row r="918" spans="1:12" ht="15.75">
      <c r="A918" s="272" t="s">
        <v>107</v>
      </c>
      <c r="B918" s="272"/>
      <c r="C918" s="272"/>
      <c r="D918" s="272"/>
      <c r="E918" s="272"/>
      <c r="F918" s="272"/>
      <c r="G918" s="272"/>
      <c r="I918" s="7"/>
      <c r="J918" s="7"/>
      <c r="K918" s="7"/>
      <c r="L918" s="7"/>
    </row>
    <row r="919" spans="1:12" ht="52.5" customHeight="1">
      <c r="A919" s="273" t="s">
        <v>0</v>
      </c>
      <c r="B919" s="273" t="s">
        <v>24</v>
      </c>
      <c r="C919" s="275" t="s">
        <v>38</v>
      </c>
      <c r="D919" s="276"/>
      <c r="E919" s="275" t="s">
        <v>10</v>
      </c>
      <c r="F919" s="277"/>
      <c r="G919" s="276"/>
      <c r="I919" s="7"/>
      <c r="J919" s="7"/>
      <c r="K919" s="7"/>
      <c r="L919" s="7"/>
    </row>
    <row r="920" spans="1:12" ht="75">
      <c r="A920" s="274"/>
      <c r="B920" s="274"/>
      <c r="C920" s="45" t="s">
        <v>40</v>
      </c>
      <c r="D920" s="45" t="s">
        <v>28</v>
      </c>
      <c r="E920" s="55" t="s">
        <v>8</v>
      </c>
      <c r="F920" s="99" t="s">
        <v>7</v>
      </c>
      <c r="G920" s="99" t="s">
        <v>23</v>
      </c>
      <c r="I920" s="7"/>
      <c r="J920" s="7"/>
      <c r="K920" s="7"/>
      <c r="L920" s="7"/>
    </row>
    <row r="921" spans="1:12" ht="45">
      <c r="A921" s="55" t="s">
        <v>14</v>
      </c>
      <c r="B921" s="157">
        <f>D921*C921</f>
        <v>1112.904</v>
      </c>
      <c r="C921" s="158">
        <v>904.8</v>
      </c>
      <c r="D921" s="159">
        <v>1.23</v>
      </c>
      <c r="E921" s="55" t="s">
        <v>13</v>
      </c>
      <c r="F921" s="179">
        <v>664.5</v>
      </c>
      <c r="G921" s="160">
        <f aca="true" t="shared" si="109" ref="G921:G927">B921/F921</f>
        <v>1.6747990970654627</v>
      </c>
      <c r="I921" s="269"/>
      <c r="J921" s="7"/>
      <c r="K921" s="7"/>
      <c r="L921" s="7"/>
    </row>
    <row r="922" spans="1:12" ht="15.75">
      <c r="A922" s="107" t="s">
        <v>15</v>
      </c>
      <c r="B922" s="157">
        <f aca="true" t="shared" si="110" ref="B922:B927">D922*C922</f>
        <v>470.496</v>
      </c>
      <c r="C922" s="158">
        <v>904.8</v>
      </c>
      <c r="D922" s="161">
        <v>0.52</v>
      </c>
      <c r="E922" s="75" t="s">
        <v>11</v>
      </c>
      <c r="F922" s="75">
        <v>1</v>
      </c>
      <c r="G922" s="162">
        <f t="shared" si="109"/>
        <v>470.496</v>
      </c>
      <c r="I922" s="270"/>
      <c r="J922" s="7"/>
      <c r="K922" s="7"/>
      <c r="L922" s="7"/>
    </row>
    <row r="923" spans="1:12" ht="15.75">
      <c r="A923" s="8" t="s">
        <v>16</v>
      </c>
      <c r="B923" s="157">
        <f t="shared" si="110"/>
        <v>126.67200000000001</v>
      </c>
      <c r="C923" s="158">
        <v>904.8</v>
      </c>
      <c r="D923" s="163">
        <v>0.14</v>
      </c>
      <c r="E923" s="55" t="s">
        <v>3</v>
      </c>
      <c r="F923" s="55">
        <v>74</v>
      </c>
      <c r="G923" s="164">
        <f t="shared" si="109"/>
        <v>1.711783783783784</v>
      </c>
      <c r="I923" s="270"/>
      <c r="J923" s="7"/>
      <c r="K923" s="7"/>
      <c r="L923" s="7"/>
    </row>
    <row r="924" spans="1:12" ht="45">
      <c r="A924" s="8" t="s">
        <v>17</v>
      </c>
      <c r="B924" s="157">
        <f t="shared" si="110"/>
        <v>1013.3760000000001</v>
      </c>
      <c r="C924" s="158">
        <v>904.8</v>
      </c>
      <c r="D924" s="163">
        <v>1.12</v>
      </c>
      <c r="E924" s="55" t="s">
        <v>13</v>
      </c>
      <c r="F924" s="55">
        <v>664.5</v>
      </c>
      <c r="G924" s="164">
        <f t="shared" si="109"/>
        <v>1.525020316027088</v>
      </c>
      <c r="I924" s="270"/>
      <c r="J924" s="7"/>
      <c r="K924" s="7"/>
      <c r="L924" s="7"/>
    </row>
    <row r="925" spans="1:12" ht="15.75">
      <c r="A925" s="107" t="s">
        <v>18</v>
      </c>
      <c r="B925" s="157">
        <f t="shared" si="110"/>
        <v>2732.496</v>
      </c>
      <c r="C925" s="158">
        <v>904.8</v>
      </c>
      <c r="D925" s="161">
        <v>3.02</v>
      </c>
      <c r="E925" s="75" t="s">
        <v>4</v>
      </c>
      <c r="F925" s="202">
        <v>1079.4</v>
      </c>
      <c r="G925" s="165">
        <f t="shared" si="109"/>
        <v>2.5314952751528628</v>
      </c>
      <c r="I925" s="270"/>
      <c r="J925" s="7"/>
      <c r="K925" s="7"/>
      <c r="L925" s="7"/>
    </row>
    <row r="926" spans="1:12" ht="15.75">
      <c r="A926" s="114" t="s">
        <v>19</v>
      </c>
      <c r="B926" s="157">
        <f t="shared" si="110"/>
        <v>615.264</v>
      </c>
      <c r="C926" s="158">
        <v>904.8</v>
      </c>
      <c r="D926" s="163">
        <v>0.68</v>
      </c>
      <c r="E926" s="55" t="s">
        <v>5</v>
      </c>
      <c r="F926" s="55">
        <v>29</v>
      </c>
      <c r="G926" s="164">
        <f t="shared" si="109"/>
        <v>21.216</v>
      </c>
      <c r="I926" s="270"/>
      <c r="J926" s="7"/>
      <c r="K926" s="7"/>
      <c r="L926" s="7"/>
    </row>
    <row r="927" spans="1:12" ht="15.75">
      <c r="A927" s="8" t="s">
        <v>20</v>
      </c>
      <c r="B927" s="157">
        <f t="shared" si="110"/>
        <v>235.248</v>
      </c>
      <c r="C927" s="158">
        <v>904.8</v>
      </c>
      <c r="D927" s="163">
        <v>0.26</v>
      </c>
      <c r="E927" s="55" t="s">
        <v>5</v>
      </c>
      <c r="F927" s="55">
        <v>29</v>
      </c>
      <c r="G927" s="164">
        <f t="shared" si="109"/>
        <v>8.112</v>
      </c>
      <c r="I927" s="270"/>
      <c r="J927" s="7"/>
      <c r="K927" s="7"/>
      <c r="L927" s="7"/>
    </row>
    <row r="928" spans="1:12" ht="16.5" thickBot="1">
      <c r="A928" s="185" t="s">
        <v>29</v>
      </c>
      <c r="B928" s="186">
        <f>SUM(B921:B927)</f>
        <v>6306.456</v>
      </c>
      <c r="C928" s="187"/>
      <c r="D928" s="188">
        <f>SUM(D921:D927)</f>
        <v>6.97</v>
      </c>
      <c r="E928" s="182"/>
      <c r="F928" s="231"/>
      <c r="G928" s="189"/>
      <c r="I928" s="270"/>
      <c r="J928" s="7"/>
      <c r="K928" s="7"/>
      <c r="L928" s="7"/>
    </row>
    <row r="929" spans="1:12" ht="15.75">
      <c r="A929" s="171" t="s">
        <v>31</v>
      </c>
      <c r="B929" s="172">
        <f>C929*D929</f>
        <v>1239.576</v>
      </c>
      <c r="C929" s="158">
        <v>904.8</v>
      </c>
      <c r="D929" s="173">
        <v>1.37</v>
      </c>
      <c r="E929" s="171" t="s">
        <v>5</v>
      </c>
      <c r="F929" s="171">
        <v>29</v>
      </c>
      <c r="G929" s="174">
        <f>B929/F929</f>
        <v>42.744</v>
      </c>
      <c r="I929" s="271"/>
      <c r="J929" s="7"/>
      <c r="K929" s="7"/>
      <c r="L929" s="7"/>
    </row>
    <row r="930" spans="1:12" ht="15.75">
      <c r="A930" s="175" t="s">
        <v>30</v>
      </c>
      <c r="B930" s="176">
        <f>C930*D930</f>
        <v>63.336000000000006</v>
      </c>
      <c r="C930" s="158">
        <v>904.8</v>
      </c>
      <c r="D930" s="177">
        <v>0.07</v>
      </c>
      <c r="E930" s="55" t="s">
        <v>33</v>
      </c>
      <c r="F930" s="175">
        <v>61.56</v>
      </c>
      <c r="G930" s="178">
        <f>B930/F930</f>
        <v>1.0288499025341131</v>
      </c>
      <c r="I930" s="7"/>
      <c r="J930" s="7"/>
      <c r="K930" s="7"/>
      <c r="L930" s="7"/>
    </row>
    <row r="931" spans="1:12" ht="15.75">
      <c r="A931" s="168" t="s">
        <v>32</v>
      </c>
      <c r="B931" s="157">
        <f>SUM(B928:B930)</f>
        <v>7609.368</v>
      </c>
      <c r="C931" s="179"/>
      <c r="D931" s="180">
        <f>SUM(D928:D930)</f>
        <v>8.41</v>
      </c>
      <c r="E931" s="119"/>
      <c r="F931" s="119"/>
      <c r="G931" s="168"/>
      <c r="I931" s="7"/>
      <c r="J931" s="7"/>
      <c r="K931" s="7"/>
      <c r="L931" s="7"/>
    </row>
    <row r="932" spans="1:12" ht="15.75">
      <c r="A932" s="11"/>
      <c r="B932" s="69"/>
      <c r="C932" s="70"/>
      <c r="D932" s="94"/>
      <c r="E932" s="72"/>
      <c r="F932" s="72"/>
      <c r="G932" s="73"/>
      <c r="I932" s="7"/>
      <c r="J932" s="7"/>
      <c r="K932" s="7"/>
      <c r="L932" s="7"/>
    </row>
    <row r="933" spans="1:12" ht="15.75">
      <c r="A933" s="272" t="s">
        <v>9</v>
      </c>
      <c r="B933" s="272"/>
      <c r="C933" s="272"/>
      <c r="D933" s="272"/>
      <c r="E933" s="272"/>
      <c r="F933" s="272"/>
      <c r="G933" s="272"/>
      <c r="I933" s="7"/>
      <c r="J933" s="7"/>
      <c r="K933" s="7"/>
      <c r="L933" s="7"/>
    </row>
    <row r="934" spans="1:12" ht="15.75">
      <c r="A934" s="272" t="s">
        <v>108</v>
      </c>
      <c r="B934" s="272"/>
      <c r="C934" s="272"/>
      <c r="D934" s="272"/>
      <c r="E934" s="272"/>
      <c r="F934" s="272"/>
      <c r="G934" s="272"/>
      <c r="I934" s="7"/>
      <c r="J934" s="7"/>
      <c r="K934" s="7"/>
      <c r="L934" s="7"/>
    </row>
    <row r="935" spans="1:12" ht="43.5" customHeight="1">
      <c r="A935" s="273" t="s">
        <v>0</v>
      </c>
      <c r="B935" s="273" t="s">
        <v>24</v>
      </c>
      <c r="C935" s="275" t="s">
        <v>38</v>
      </c>
      <c r="D935" s="276"/>
      <c r="E935" s="275" t="s">
        <v>10</v>
      </c>
      <c r="F935" s="277"/>
      <c r="G935" s="276"/>
      <c r="I935" s="7"/>
      <c r="J935" s="7"/>
      <c r="K935" s="7"/>
      <c r="L935" s="7"/>
    </row>
    <row r="936" spans="1:12" ht="75">
      <c r="A936" s="274"/>
      <c r="B936" s="274"/>
      <c r="C936" s="45" t="s">
        <v>40</v>
      </c>
      <c r="D936" s="45" t="s">
        <v>42</v>
      </c>
      <c r="E936" s="55" t="s">
        <v>8</v>
      </c>
      <c r="F936" s="99" t="s">
        <v>7</v>
      </c>
      <c r="G936" s="99" t="s">
        <v>23</v>
      </c>
      <c r="I936" s="7"/>
      <c r="J936" s="7"/>
      <c r="K936" s="7"/>
      <c r="L936" s="7"/>
    </row>
    <row r="937" spans="1:12" ht="45">
      <c r="A937" s="55" t="s">
        <v>14</v>
      </c>
      <c r="B937" s="157">
        <f>D937*C937</f>
        <v>3629.122</v>
      </c>
      <c r="C937" s="158">
        <v>2485.7</v>
      </c>
      <c r="D937" s="159">
        <v>1.46</v>
      </c>
      <c r="E937" s="55" t="s">
        <v>13</v>
      </c>
      <c r="F937" s="179">
        <v>3623</v>
      </c>
      <c r="G937" s="160">
        <f aca="true" t="shared" si="111" ref="G937:G943">B937/F937</f>
        <v>1.001689759867513</v>
      </c>
      <c r="I937" s="269"/>
      <c r="J937" s="7"/>
      <c r="K937" s="7"/>
      <c r="L937" s="7"/>
    </row>
    <row r="938" spans="1:12" ht="15.75">
      <c r="A938" s="107" t="s">
        <v>15</v>
      </c>
      <c r="B938" s="157">
        <f aca="true" t="shared" si="112" ref="B938:B943">D938*C938</f>
        <v>1068.8509999999999</v>
      </c>
      <c r="C938" s="158">
        <v>2485.7</v>
      </c>
      <c r="D938" s="161">
        <v>0.43</v>
      </c>
      <c r="E938" s="75" t="s">
        <v>11</v>
      </c>
      <c r="F938" s="75">
        <v>1</v>
      </c>
      <c r="G938" s="162">
        <f t="shared" si="111"/>
        <v>1068.8509999999999</v>
      </c>
      <c r="I938" s="270"/>
      <c r="J938" s="7"/>
      <c r="K938" s="7"/>
      <c r="L938" s="7"/>
    </row>
    <row r="939" spans="1:12" ht="15.75">
      <c r="A939" s="8" t="s">
        <v>16</v>
      </c>
      <c r="B939" s="157">
        <f t="shared" si="112"/>
        <v>298.284</v>
      </c>
      <c r="C939" s="158">
        <v>2485.7</v>
      </c>
      <c r="D939" s="163">
        <v>0.12</v>
      </c>
      <c r="E939" s="55" t="s">
        <v>3</v>
      </c>
      <c r="F939" s="55">
        <v>1140</v>
      </c>
      <c r="G939" s="164">
        <f t="shared" si="111"/>
        <v>0.26165263157894736</v>
      </c>
      <c r="I939" s="270"/>
      <c r="J939" s="7"/>
      <c r="K939" s="7"/>
      <c r="L939" s="7"/>
    </row>
    <row r="940" spans="1:12" ht="45">
      <c r="A940" s="8" t="s">
        <v>17</v>
      </c>
      <c r="B940" s="157">
        <f t="shared" si="112"/>
        <v>2311.701</v>
      </c>
      <c r="C940" s="158">
        <v>2485.7</v>
      </c>
      <c r="D940" s="163">
        <v>0.93</v>
      </c>
      <c r="E940" s="55" t="s">
        <v>13</v>
      </c>
      <c r="F940" s="55">
        <v>3623</v>
      </c>
      <c r="G940" s="164">
        <f t="shared" si="111"/>
        <v>0.6380626552580734</v>
      </c>
      <c r="I940" s="270"/>
      <c r="J940" s="7"/>
      <c r="K940" s="7"/>
      <c r="L940" s="7"/>
    </row>
    <row r="941" spans="1:12" ht="15.75">
      <c r="A941" s="107" t="s">
        <v>18</v>
      </c>
      <c r="B941" s="157">
        <f t="shared" si="112"/>
        <v>6288.820999999999</v>
      </c>
      <c r="C941" s="158">
        <v>2485.7</v>
      </c>
      <c r="D941" s="161">
        <v>2.53</v>
      </c>
      <c r="E941" s="75" t="s">
        <v>4</v>
      </c>
      <c r="F941" s="202">
        <v>2331</v>
      </c>
      <c r="G941" s="165">
        <f t="shared" si="111"/>
        <v>2.6979069069069066</v>
      </c>
      <c r="I941" s="270"/>
      <c r="J941" s="7"/>
      <c r="K941" s="7"/>
      <c r="L941" s="7"/>
    </row>
    <row r="942" spans="1:12" ht="15.75">
      <c r="A942" s="114" t="s">
        <v>19</v>
      </c>
      <c r="B942" s="157">
        <f t="shared" si="112"/>
        <v>1565.991</v>
      </c>
      <c r="C942" s="158">
        <v>2485.7</v>
      </c>
      <c r="D942" s="163">
        <v>0.63</v>
      </c>
      <c r="E942" s="55" t="s">
        <v>5</v>
      </c>
      <c r="F942" s="55">
        <v>91</v>
      </c>
      <c r="G942" s="164">
        <f t="shared" si="111"/>
        <v>17.208692307692306</v>
      </c>
      <c r="I942" s="270"/>
      <c r="J942" s="7"/>
      <c r="K942" s="7"/>
      <c r="L942" s="7"/>
    </row>
    <row r="943" spans="1:12" ht="15.75">
      <c r="A943" s="8" t="s">
        <v>20</v>
      </c>
      <c r="B943" s="157">
        <f t="shared" si="112"/>
        <v>546.8539999999999</v>
      </c>
      <c r="C943" s="158">
        <v>2485.7</v>
      </c>
      <c r="D943" s="163">
        <v>0.22</v>
      </c>
      <c r="E943" s="55" t="s">
        <v>5</v>
      </c>
      <c r="F943" s="55">
        <v>91</v>
      </c>
      <c r="G943" s="164">
        <f t="shared" si="111"/>
        <v>6.009384615384614</v>
      </c>
      <c r="I943" s="270"/>
      <c r="J943" s="7"/>
      <c r="K943" s="7"/>
      <c r="L943" s="7"/>
    </row>
    <row r="944" spans="1:12" ht="16.5" thickBot="1">
      <c r="A944" s="185" t="s">
        <v>29</v>
      </c>
      <c r="B944" s="186">
        <f>SUM(B937:B943)</f>
        <v>15709.623999999998</v>
      </c>
      <c r="C944" s="187"/>
      <c r="D944" s="188">
        <f>SUM(D937:D943)</f>
        <v>6.319999999999999</v>
      </c>
      <c r="E944" s="182"/>
      <c r="F944" s="231"/>
      <c r="G944" s="189"/>
      <c r="I944" s="270"/>
      <c r="J944" s="7"/>
      <c r="K944" s="7"/>
      <c r="L944" s="7"/>
    </row>
    <row r="945" spans="1:12" ht="15.75">
      <c r="A945" s="171" t="s">
        <v>31</v>
      </c>
      <c r="B945" s="172">
        <f>C945*D945</f>
        <v>3405.409</v>
      </c>
      <c r="C945" s="158">
        <v>2485.7</v>
      </c>
      <c r="D945" s="173">
        <v>1.37</v>
      </c>
      <c r="E945" s="171" t="s">
        <v>5</v>
      </c>
      <c r="F945" s="171">
        <v>91</v>
      </c>
      <c r="G945" s="174">
        <f>B945/F945</f>
        <v>37.42207692307692</v>
      </c>
      <c r="I945" s="271"/>
      <c r="J945" s="7"/>
      <c r="K945" s="7"/>
      <c r="L945" s="7"/>
    </row>
    <row r="946" spans="1:12" ht="15.75">
      <c r="A946" s="175" t="s">
        <v>30</v>
      </c>
      <c r="B946" s="176">
        <f>C946*D946</f>
        <v>173.999</v>
      </c>
      <c r="C946" s="158">
        <v>2485.7</v>
      </c>
      <c r="D946" s="177">
        <v>0.07</v>
      </c>
      <c r="E946" s="55" t="s">
        <v>33</v>
      </c>
      <c r="F946" s="175">
        <v>359</v>
      </c>
      <c r="G946" s="178">
        <f>B946/F946</f>
        <v>0.4846768802228412</v>
      </c>
      <c r="I946" s="7"/>
      <c r="J946" s="7"/>
      <c r="K946" s="7"/>
      <c r="L946" s="7"/>
    </row>
    <row r="947" spans="1:12" ht="15.75">
      <c r="A947" s="168" t="s">
        <v>32</v>
      </c>
      <c r="B947" s="157">
        <f>SUM(B944:B946)</f>
        <v>19289.032</v>
      </c>
      <c r="C947" s="179"/>
      <c r="D947" s="180">
        <f>SUM(D944:D946)</f>
        <v>7.76</v>
      </c>
      <c r="E947" s="119"/>
      <c r="F947" s="119"/>
      <c r="G947" s="168"/>
      <c r="I947" s="7"/>
      <c r="J947" s="7"/>
      <c r="K947" s="7"/>
      <c r="L947" s="7"/>
    </row>
    <row r="948" spans="1:12" ht="15.75">
      <c r="A948" s="87"/>
      <c r="B948" s="87"/>
      <c r="C948" s="87"/>
      <c r="D948" s="87"/>
      <c r="E948" s="87"/>
      <c r="F948" s="87"/>
      <c r="G948" s="87"/>
      <c r="I948" s="7"/>
      <c r="J948" s="7"/>
      <c r="K948" s="7"/>
      <c r="L948" s="7"/>
    </row>
    <row r="949" spans="1:12" ht="15.75">
      <c r="A949" s="278" t="s">
        <v>9</v>
      </c>
      <c r="B949" s="278"/>
      <c r="C949" s="278"/>
      <c r="D949" s="278"/>
      <c r="E949" s="278"/>
      <c r="F949" s="278"/>
      <c r="G949" s="278"/>
      <c r="I949" s="7"/>
      <c r="J949" s="7"/>
      <c r="K949" s="7"/>
      <c r="L949" s="7"/>
    </row>
    <row r="950" spans="1:12" ht="15.75">
      <c r="A950" s="278" t="s">
        <v>109</v>
      </c>
      <c r="B950" s="278"/>
      <c r="C950" s="278"/>
      <c r="D950" s="278"/>
      <c r="E950" s="278"/>
      <c r="F950" s="278"/>
      <c r="G950" s="278"/>
      <c r="I950" s="7"/>
      <c r="J950" s="7"/>
      <c r="K950" s="7"/>
      <c r="L950" s="7"/>
    </row>
    <row r="951" spans="1:12" ht="48.75" customHeight="1">
      <c r="A951" s="279" t="s">
        <v>0</v>
      </c>
      <c r="B951" s="279" t="s">
        <v>24</v>
      </c>
      <c r="C951" s="281" t="s">
        <v>38</v>
      </c>
      <c r="D951" s="282"/>
      <c r="E951" s="281" t="s">
        <v>10</v>
      </c>
      <c r="F951" s="267"/>
      <c r="G951" s="282"/>
      <c r="I951" s="7"/>
      <c r="J951" s="7"/>
      <c r="K951" s="7"/>
      <c r="L951" s="7"/>
    </row>
    <row r="952" spans="1:12" ht="75">
      <c r="A952" s="280"/>
      <c r="B952" s="280"/>
      <c r="C952" s="233" t="s">
        <v>40</v>
      </c>
      <c r="D952" s="233" t="s">
        <v>28</v>
      </c>
      <c r="E952" s="234" t="s">
        <v>8</v>
      </c>
      <c r="F952" s="232" t="s">
        <v>7</v>
      </c>
      <c r="G952" s="232" t="s">
        <v>23</v>
      </c>
      <c r="I952" s="7"/>
      <c r="J952" s="7"/>
      <c r="K952" s="7"/>
      <c r="L952" s="7"/>
    </row>
    <row r="953" spans="1:12" ht="45">
      <c r="A953" s="55" t="s">
        <v>14</v>
      </c>
      <c r="B953" s="157">
        <f>D953*C953</f>
        <v>4372.928</v>
      </c>
      <c r="C953" s="158">
        <v>2542.4</v>
      </c>
      <c r="D953" s="159">
        <v>1.72</v>
      </c>
      <c r="E953" s="55" t="s">
        <v>13</v>
      </c>
      <c r="F953" s="179">
        <v>3623</v>
      </c>
      <c r="G953" s="160">
        <f aca="true" t="shared" si="113" ref="G953:G959">B953/F953</f>
        <v>1.2069908915263594</v>
      </c>
      <c r="I953" s="269"/>
      <c r="J953" s="7"/>
      <c r="K953" s="7"/>
      <c r="L953" s="7"/>
    </row>
    <row r="954" spans="1:12" ht="15.75">
      <c r="A954" s="107" t="s">
        <v>15</v>
      </c>
      <c r="B954" s="157">
        <f aca="true" t="shared" si="114" ref="B954:B959">D954*C954</f>
        <v>1144.0800000000002</v>
      </c>
      <c r="C954" s="158">
        <v>2542.4</v>
      </c>
      <c r="D954" s="161">
        <v>0.45</v>
      </c>
      <c r="E954" s="75" t="s">
        <v>11</v>
      </c>
      <c r="F954" s="75">
        <v>1</v>
      </c>
      <c r="G954" s="162">
        <f t="shared" si="113"/>
        <v>1144.0800000000002</v>
      </c>
      <c r="I954" s="270"/>
      <c r="J954" s="7"/>
      <c r="K954" s="7"/>
      <c r="L954" s="7"/>
    </row>
    <row r="955" spans="1:12" ht="15.75">
      <c r="A955" s="8" t="s">
        <v>16</v>
      </c>
      <c r="B955" s="157">
        <f t="shared" si="114"/>
        <v>330.512</v>
      </c>
      <c r="C955" s="158">
        <v>2542.4</v>
      </c>
      <c r="D955" s="163">
        <v>0.13</v>
      </c>
      <c r="E955" s="55" t="s">
        <v>3</v>
      </c>
      <c r="F955" s="55">
        <v>1080</v>
      </c>
      <c r="G955" s="164">
        <f t="shared" si="113"/>
        <v>0.30602962962962965</v>
      </c>
      <c r="I955" s="270"/>
      <c r="J955" s="7"/>
      <c r="K955" s="7"/>
      <c r="L955" s="7"/>
    </row>
    <row r="956" spans="1:12" ht="45">
      <c r="A956" s="8" t="s">
        <v>17</v>
      </c>
      <c r="B956" s="157">
        <f t="shared" si="114"/>
        <v>2466.128</v>
      </c>
      <c r="C956" s="158">
        <v>2542.4</v>
      </c>
      <c r="D956" s="163">
        <v>0.97</v>
      </c>
      <c r="E956" s="55" t="s">
        <v>13</v>
      </c>
      <c r="F956" s="55">
        <v>3623</v>
      </c>
      <c r="G956" s="164">
        <f t="shared" si="113"/>
        <v>0.6806867237096329</v>
      </c>
      <c r="I956" s="270"/>
      <c r="J956" s="7"/>
      <c r="K956" s="7"/>
      <c r="L956" s="7"/>
    </row>
    <row r="957" spans="1:12" ht="15.75">
      <c r="A957" s="107" t="s">
        <v>18</v>
      </c>
      <c r="B957" s="157">
        <f t="shared" si="114"/>
        <v>6686.512</v>
      </c>
      <c r="C957" s="158">
        <v>2542.4</v>
      </c>
      <c r="D957" s="161">
        <v>2.63</v>
      </c>
      <c r="E957" s="75" t="s">
        <v>4</v>
      </c>
      <c r="F957" s="202">
        <v>3204.7</v>
      </c>
      <c r="G957" s="165">
        <f t="shared" si="113"/>
        <v>2.0864704964583267</v>
      </c>
      <c r="I957" s="270"/>
      <c r="J957" s="7"/>
      <c r="K957" s="7"/>
      <c r="L957" s="7"/>
    </row>
    <row r="958" spans="1:12" ht="15.75">
      <c r="A958" s="114" t="s">
        <v>19</v>
      </c>
      <c r="B958" s="157">
        <f t="shared" si="114"/>
        <v>1728.832</v>
      </c>
      <c r="C958" s="158">
        <v>2542.4</v>
      </c>
      <c r="D958" s="163">
        <v>0.68</v>
      </c>
      <c r="E958" s="55" t="s">
        <v>5</v>
      </c>
      <c r="F958" s="55">
        <v>101</v>
      </c>
      <c r="G958" s="164">
        <f t="shared" si="113"/>
        <v>17.117148514851486</v>
      </c>
      <c r="I958" s="270"/>
      <c r="J958" s="7"/>
      <c r="K958" s="7"/>
      <c r="L958" s="7"/>
    </row>
    <row r="959" spans="1:12" ht="15.75">
      <c r="A959" s="8" t="s">
        <v>20</v>
      </c>
      <c r="B959" s="157">
        <f t="shared" si="114"/>
        <v>584.7520000000001</v>
      </c>
      <c r="C959" s="158">
        <v>2542.4</v>
      </c>
      <c r="D959" s="163">
        <v>0.23</v>
      </c>
      <c r="E959" s="55" t="s">
        <v>5</v>
      </c>
      <c r="F959" s="55">
        <v>101</v>
      </c>
      <c r="G959" s="164">
        <f t="shared" si="113"/>
        <v>5.789623762376238</v>
      </c>
      <c r="I959" s="270"/>
      <c r="J959" s="7"/>
      <c r="K959" s="7"/>
      <c r="L959" s="7"/>
    </row>
    <row r="960" spans="1:12" ht="16.5" thickBot="1">
      <c r="A960" s="185" t="s">
        <v>29</v>
      </c>
      <c r="B960" s="186">
        <f>SUM(B953:B959)</f>
        <v>17313.744</v>
      </c>
      <c r="C960" s="187"/>
      <c r="D960" s="188">
        <f>SUM(D953:D959)</f>
        <v>6.81</v>
      </c>
      <c r="E960" s="182"/>
      <c r="F960" s="231"/>
      <c r="G960" s="189"/>
      <c r="I960" s="270"/>
      <c r="J960" s="7"/>
      <c r="K960" s="7"/>
      <c r="L960" s="7"/>
    </row>
    <row r="961" spans="1:12" ht="15.75">
      <c r="A961" s="171" t="s">
        <v>31</v>
      </c>
      <c r="B961" s="172">
        <f>C961*D961</f>
        <v>3483.088</v>
      </c>
      <c r="C961" s="158">
        <v>2542.4</v>
      </c>
      <c r="D961" s="173">
        <v>1.37</v>
      </c>
      <c r="E961" s="171" t="s">
        <v>5</v>
      </c>
      <c r="F961" s="171">
        <v>101</v>
      </c>
      <c r="G961" s="174">
        <f>B961/F961</f>
        <v>34.4860198019802</v>
      </c>
      <c r="I961" s="271"/>
      <c r="J961" s="7"/>
      <c r="K961" s="7"/>
      <c r="L961" s="7"/>
    </row>
    <row r="962" spans="1:12" ht="15.75">
      <c r="A962" s="175" t="s">
        <v>30</v>
      </c>
      <c r="B962" s="176">
        <f>C962*D962</f>
        <v>177.96800000000002</v>
      </c>
      <c r="C962" s="158">
        <v>2542.4</v>
      </c>
      <c r="D962" s="177">
        <v>0.07</v>
      </c>
      <c r="E962" s="55" t="s">
        <v>33</v>
      </c>
      <c r="F962" s="236">
        <v>328.32</v>
      </c>
      <c r="G962" s="178">
        <f>B962/F962</f>
        <v>0.542056530214425</v>
      </c>
      <c r="I962" s="7"/>
      <c r="J962" s="7"/>
      <c r="K962" s="7"/>
      <c r="L962" s="7"/>
    </row>
    <row r="963" spans="1:12" ht="15.75">
      <c r="A963" s="168" t="s">
        <v>32</v>
      </c>
      <c r="B963" s="157">
        <f>SUM(B960:B962)</f>
        <v>20974.8</v>
      </c>
      <c r="C963" s="179"/>
      <c r="D963" s="180">
        <f>SUM(D960:D962)</f>
        <v>8.25</v>
      </c>
      <c r="E963" s="119"/>
      <c r="F963" s="119"/>
      <c r="G963" s="168"/>
      <c r="I963" s="7"/>
      <c r="J963" s="7"/>
      <c r="K963" s="7"/>
      <c r="L963" s="7"/>
    </row>
    <row r="964" spans="1:12" ht="15.75">
      <c r="A964" s="87"/>
      <c r="B964" s="87"/>
      <c r="C964" s="87"/>
      <c r="D964" s="87"/>
      <c r="E964" s="87"/>
      <c r="F964" s="87"/>
      <c r="G964" s="87"/>
      <c r="I964" s="7"/>
      <c r="J964" s="7"/>
      <c r="K964" s="7"/>
      <c r="L964" s="7"/>
    </row>
    <row r="965" spans="1:12" ht="15.75">
      <c r="A965" s="272" t="s">
        <v>9</v>
      </c>
      <c r="B965" s="272"/>
      <c r="C965" s="272"/>
      <c r="D965" s="272"/>
      <c r="E965" s="272"/>
      <c r="F965" s="272"/>
      <c r="G965" s="272"/>
      <c r="I965" s="7"/>
      <c r="J965" s="7"/>
      <c r="K965" s="7"/>
      <c r="L965" s="7"/>
    </row>
    <row r="966" spans="1:12" ht="15.75">
      <c r="A966" s="272" t="s">
        <v>110</v>
      </c>
      <c r="B966" s="272"/>
      <c r="C966" s="272"/>
      <c r="D966" s="272"/>
      <c r="E966" s="272"/>
      <c r="F966" s="272"/>
      <c r="G966" s="272"/>
      <c r="I966" s="7"/>
      <c r="J966" s="7"/>
      <c r="K966" s="7"/>
      <c r="L966" s="7"/>
    </row>
    <row r="967" spans="1:12" ht="45" customHeight="1">
      <c r="A967" s="273" t="s">
        <v>0</v>
      </c>
      <c r="B967" s="273" t="s">
        <v>24</v>
      </c>
      <c r="C967" s="275" t="s">
        <v>43</v>
      </c>
      <c r="D967" s="276"/>
      <c r="E967" s="275" t="s">
        <v>10</v>
      </c>
      <c r="F967" s="277"/>
      <c r="G967" s="276"/>
      <c r="I967" s="7"/>
      <c r="J967" s="7"/>
      <c r="K967" s="7"/>
      <c r="L967" s="7"/>
    </row>
    <row r="968" spans="1:12" ht="75">
      <c r="A968" s="274"/>
      <c r="B968" s="274"/>
      <c r="C968" s="45" t="s">
        <v>41</v>
      </c>
      <c r="D968" s="45" t="s">
        <v>28</v>
      </c>
      <c r="E968" s="55" t="s">
        <v>8</v>
      </c>
      <c r="F968" s="99" t="s">
        <v>7</v>
      </c>
      <c r="G968" s="99" t="s">
        <v>23</v>
      </c>
      <c r="I968" s="7"/>
      <c r="J968" s="7"/>
      <c r="K968" s="7"/>
      <c r="L968" s="7"/>
    </row>
    <row r="969" spans="1:12" ht="45">
      <c r="A969" s="55" t="s">
        <v>14</v>
      </c>
      <c r="B969" s="157">
        <f>D969*C969</f>
        <v>3478.1560000000004</v>
      </c>
      <c r="C969" s="158">
        <v>2538.8</v>
      </c>
      <c r="D969" s="159">
        <v>1.37</v>
      </c>
      <c r="E969" s="55" t="s">
        <v>13</v>
      </c>
      <c r="F969" s="179">
        <v>3623</v>
      </c>
      <c r="G969" s="160">
        <f aca="true" t="shared" si="115" ref="G969:G975">B969/F969</f>
        <v>0.9600209770908088</v>
      </c>
      <c r="I969" s="269"/>
      <c r="J969" s="7"/>
      <c r="K969" s="7"/>
      <c r="L969" s="7"/>
    </row>
    <row r="970" spans="1:12" ht="15.75">
      <c r="A970" s="107" t="s">
        <v>15</v>
      </c>
      <c r="B970" s="157">
        <f aca="true" t="shared" si="116" ref="B970:B975">D970*C970</f>
        <v>1294.788</v>
      </c>
      <c r="C970" s="158">
        <v>2538.8</v>
      </c>
      <c r="D970" s="161">
        <v>0.51</v>
      </c>
      <c r="E970" s="75" t="s">
        <v>11</v>
      </c>
      <c r="F970" s="75">
        <v>1</v>
      </c>
      <c r="G970" s="162">
        <f t="shared" si="115"/>
        <v>1294.788</v>
      </c>
      <c r="I970" s="270"/>
      <c r="J970" s="7"/>
      <c r="K970" s="7"/>
      <c r="L970" s="7"/>
    </row>
    <row r="971" spans="1:12" ht="15.75">
      <c r="A971" s="8" t="s">
        <v>16</v>
      </c>
      <c r="B971" s="157">
        <f t="shared" si="116"/>
        <v>355.4320000000001</v>
      </c>
      <c r="C971" s="158">
        <v>2538.8</v>
      </c>
      <c r="D971" s="163">
        <v>0.14</v>
      </c>
      <c r="E971" s="55" t="s">
        <v>3</v>
      </c>
      <c r="F971" s="55">
        <v>1100</v>
      </c>
      <c r="G971" s="164">
        <f t="shared" si="115"/>
        <v>0.3231200000000001</v>
      </c>
      <c r="I971" s="270"/>
      <c r="J971" s="7"/>
      <c r="K971" s="7"/>
      <c r="L971" s="7"/>
    </row>
    <row r="972" spans="1:12" ht="45">
      <c r="A972" s="8" t="s">
        <v>17</v>
      </c>
      <c r="B972" s="157">
        <f t="shared" si="116"/>
        <v>2767.2920000000004</v>
      </c>
      <c r="C972" s="158">
        <v>2538.8</v>
      </c>
      <c r="D972" s="163">
        <v>1.09</v>
      </c>
      <c r="E972" s="55" t="s">
        <v>13</v>
      </c>
      <c r="F972" s="55">
        <v>3623</v>
      </c>
      <c r="G972" s="164">
        <f t="shared" si="115"/>
        <v>0.7638123102401326</v>
      </c>
      <c r="I972" s="270"/>
      <c r="J972" s="7"/>
      <c r="K972" s="7"/>
      <c r="L972" s="7"/>
    </row>
    <row r="973" spans="1:12" ht="15.75">
      <c r="A973" s="107" t="s">
        <v>18</v>
      </c>
      <c r="B973" s="157">
        <f t="shared" si="116"/>
        <v>7514.848000000001</v>
      </c>
      <c r="C973" s="158">
        <v>2538.8</v>
      </c>
      <c r="D973" s="161">
        <v>2.96</v>
      </c>
      <c r="E973" s="75" t="s">
        <v>4</v>
      </c>
      <c r="F973" s="202">
        <v>1003</v>
      </c>
      <c r="G973" s="165">
        <f t="shared" si="115"/>
        <v>7.492370887337987</v>
      </c>
      <c r="I973" s="270"/>
      <c r="J973" s="7"/>
      <c r="K973" s="7"/>
      <c r="L973" s="7"/>
    </row>
    <row r="974" spans="1:12" ht="15.75">
      <c r="A974" s="114" t="s">
        <v>19</v>
      </c>
      <c r="B974" s="157">
        <f t="shared" si="116"/>
        <v>1777.16</v>
      </c>
      <c r="C974" s="158">
        <v>2538.8</v>
      </c>
      <c r="D974" s="163">
        <v>0.7</v>
      </c>
      <c r="E974" s="55" t="s">
        <v>5</v>
      </c>
      <c r="F974" s="55">
        <v>113</v>
      </c>
      <c r="G974" s="164">
        <f t="shared" si="115"/>
        <v>15.7270796460177</v>
      </c>
      <c r="I974" s="270"/>
      <c r="J974" s="7"/>
      <c r="K974" s="7"/>
      <c r="L974" s="7"/>
    </row>
    <row r="975" spans="1:12" ht="15.75">
      <c r="A975" s="8" t="s">
        <v>20</v>
      </c>
      <c r="B975" s="157">
        <f t="shared" si="116"/>
        <v>660.0880000000001</v>
      </c>
      <c r="C975" s="158">
        <v>2538.8</v>
      </c>
      <c r="D975" s="163">
        <v>0.26</v>
      </c>
      <c r="E975" s="55" t="s">
        <v>5</v>
      </c>
      <c r="F975" s="55">
        <v>113</v>
      </c>
      <c r="G975" s="164">
        <f t="shared" si="115"/>
        <v>5.841486725663717</v>
      </c>
      <c r="I975" s="270"/>
      <c r="J975" s="7"/>
      <c r="K975" s="7"/>
      <c r="L975" s="7"/>
    </row>
    <row r="976" spans="1:12" ht="16.5" thickBot="1">
      <c r="A976" s="185" t="s">
        <v>29</v>
      </c>
      <c r="B976" s="186">
        <f>SUM(B969:B975)</f>
        <v>17847.764000000003</v>
      </c>
      <c r="C976" s="187"/>
      <c r="D976" s="188">
        <f>SUM(D969:D975)</f>
        <v>7.03</v>
      </c>
      <c r="E976" s="182"/>
      <c r="F976" s="231"/>
      <c r="G976" s="189"/>
      <c r="I976" s="270"/>
      <c r="J976" s="7"/>
      <c r="K976" s="7"/>
      <c r="L976" s="7"/>
    </row>
    <row r="977" spans="1:12" ht="15.75">
      <c r="A977" s="171" t="s">
        <v>31</v>
      </c>
      <c r="B977" s="172">
        <f>C977*D977</f>
        <v>3478.1560000000004</v>
      </c>
      <c r="C977" s="158">
        <v>2538.8</v>
      </c>
      <c r="D977" s="173">
        <v>1.37</v>
      </c>
      <c r="E977" s="171" t="s">
        <v>5</v>
      </c>
      <c r="F977" s="171">
        <v>113</v>
      </c>
      <c r="G977" s="174">
        <f>B977/F977</f>
        <v>30.78014159292036</v>
      </c>
      <c r="I977" s="271"/>
      <c r="J977" s="7"/>
      <c r="K977" s="7"/>
      <c r="L977" s="7"/>
    </row>
    <row r="978" spans="1:12" ht="15.75">
      <c r="A978" s="175" t="s">
        <v>30</v>
      </c>
      <c r="B978" s="176">
        <f>C978*D978</f>
        <v>177.71600000000004</v>
      </c>
      <c r="C978" s="158">
        <v>2538.8</v>
      </c>
      <c r="D978" s="177">
        <v>0.07</v>
      </c>
      <c r="E978" s="55" t="s">
        <v>33</v>
      </c>
      <c r="F978" s="236">
        <v>355</v>
      </c>
      <c r="G978" s="178">
        <f>B978/F978</f>
        <v>0.5006084507042254</v>
      </c>
      <c r="I978" s="7"/>
      <c r="J978" s="7"/>
      <c r="K978" s="7"/>
      <c r="L978" s="7"/>
    </row>
    <row r="979" spans="1:12" ht="15.75">
      <c r="A979" s="168" t="s">
        <v>32</v>
      </c>
      <c r="B979" s="157">
        <f>SUM(B976:B978)</f>
        <v>21503.636000000002</v>
      </c>
      <c r="C979" s="179"/>
      <c r="D979" s="180">
        <f>SUM(D976:D978)</f>
        <v>8.47</v>
      </c>
      <c r="E979" s="119"/>
      <c r="F979" s="119"/>
      <c r="G979" s="168"/>
      <c r="I979" s="7"/>
      <c r="J979" s="7"/>
      <c r="K979" s="7"/>
      <c r="L979" s="7"/>
    </row>
    <row r="980" spans="1:12" ht="15.75">
      <c r="A980" s="87"/>
      <c r="B980" s="87"/>
      <c r="C980" s="87"/>
      <c r="D980" s="87"/>
      <c r="E980" s="87"/>
      <c r="F980" s="87"/>
      <c r="G980" s="87"/>
      <c r="I980" s="7"/>
      <c r="J980" s="7"/>
      <c r="K980" s="7"/>
      <c r="L980" s="7"/>
    </row>
    <row r="981" spans="1:12" ht="15.75">
      <c r="A981" s="272" t="s">
        <v>9</v>
      </c>
      <c r="B981" s="272"/>
      <c r="C981" s="272"/>
      <c r="D981" s="272"/>
      <c r="E981" s="272"/>
      <c r="F981" s="272"/>
      <c r="G981" s="272"/>
      <c r="I981" s="7"/>
      <c r="J981" s="7"/>
      <c r="K981" s="7"/>
      <c r="L981" s="7"/>
    </row>
    <row r="982" spans="1:12" ht="15.75">
      <c r="A982" s="272" t="s">
        <v>111</v>
      </c>
      <c r="B982" s="272"/>
      <c r="C982" s="272"/>
      <c r="D982" s="272"/>
      <c r="E982" s="272"/>
      <c r="F982" s="272"/>
      <c r="G982" s="272"/>
      <c r="I982" s="7"/>
      <c r="J982" s="7"/>
      <c r="K982" s="7"/>
      <c r="L982" s="7"/>
    </row>
    <row r="983" spans="1:12" ht="45" customHeight="1">
      <c r="A983" s="273" t="s">
        <v>0</v>
      </c>
      <c r="B983" s="273" t="s">
        <v>24</v>
      </c>
      <c r="C983" s="275" t="s">
        <v>38</v>
      </c>
      <c r="D983" s="276"/>
      <c r="E983" s="275" t="s">
        <v>10</v>
      </c>
      <c r="F983" s="277"/>
      <c r="G983" s="276"/>
      <c r="I983" s="7"/>
      <c r="J983" s="7"/>
      <c r="K983" s="7"/>
      <c r="L983" s="7"/>
    </row>
    <row r="984" spans="1:12" ht="75">
      <c r="A984" s="274"/>
      <c r="B984" s="274"/>
      <c r="C984" s="45" t="s">
        <v>40</v>
      </c>
      <c r="D984" s="45" t="s">
        <v>28</v>
      </c>
      <c r="E984" s="55" t="s">
        <v>8</v>
      </c>
      <c r="F984" s="99" t="s">
        <v>7</v>
      </c>
      <c r="G984" s="99" t="s">
        <v>23</v>
      </c>
      <c r="I984" s="7"/>
      <c r="J984" s="7"/>
      <c r="K984" s="7"/>
      <c r="L984" s="7"/>
    </row>
    <row r="985" spans="1:12" ht="45">
      <c r="A985" s="55" t="s">
        <v>14</v>
      </c>
      <c r="B985" s="157">
        <f>D985*C985</f>
        <v>2400.3489999999997</v>
      </c>
      <c r="C985" s="158">
        <v>2017.1</v>
      </c>
      <c r="D985" s="159">
        <v>1.19</v>
      </c>
      <c r="E985" s="55" t="s">
        <v>13</v>
      </c>
      <c r="F985" s="179">
        <v>2285</v>
      </c>
      <c r="G985" s="160">
        <f aca="true" t="shared" si="117" ref="G985:G991">B985/F985</f>
        <v>1.050480962800875</v>
      </c>
      <c r="I985" s="269"/>
      <c r="J985" s="7"/>
      <c r="K985" s="7"/>
      <c r="L985" s="7"/>
    </row>
    <row r="986" spans="1:12" ht="15.75">
      <c r="A986" s="107" t="s">
        <v>15</v>
      </c>
      <c r="B986" s="157">
        <f aca="true" t="shared" si="118" ref="B986:B991">D986*C986</f>
        <v>867.353</v>
      </c>
      <c r="C986" s="158">
        <v>2017.1</v>
      </c>
      <c r="D986" s="161">
        <v>0.43</v>
      </c>
      <c r="E986" s="75" t="s">
        <v>11</v>
      </c>
      <c r="F986" s="75">
        <v>1</v>
      </c>
      <c r="G986" s="162">
        <f t="shared" si="117"/>
        <v>867.353</v>
      </c>
      <c r="I986" s="270"/>
      <c r="J986" s="7"/>
      <c r="K986" s="7"/>
      <c r="L986" s="7"/>
    </row>
    <row r="987" spans="1:12" ht="15.75">
      <c r="A987" s="8" t="s">
        <v>16</v>
      </c>
      <c r="B987" s="157">
        <f t="shared" si="118"/>
        <v>242.052</v>
      </c>
      <c r="C987" s="158">
        <v>2017.1</v>
      </c>
      <c r="D987" s="163">
        <v>0.12</v>
      </c>
      <c r="E987" s="55" t="s">
        <v>3</v>
      </c>
      <c r="F987" s="55">
        <v>980</v>
      </c>
      <c r="G987" s="164">
        <f t="shared" si="117"/>
        <v>0.24699183673469388</v>
      </c>
      <c r="I987" s="270"/>
      <c r="J987" s="7"/>
      <c r="K987" s="7"/>
      <c r="L987" s="7"/>
    </row>
    <row r="988" spans="1:12" ht="45">
      <c r="A988" s="8" t="s">
        <v>17</v>
      </c>
      <c r="B988" s="157">
        <f t="shared" si="118"/>
        <v>1896.0739999999998</v>
      </c>
      <c r="C988" s="158">
        <v>2017.1</v>
      </c>
      <c r="D988" s="163">
        <v>0.94</v>
      </c>
      <c r="E988" s="55" t="s">
        <v>13</v>
      </c>
      <c r="F988" s="55">
        <v>2285</v>
      </c>
      <c r="G988" s="164">
        <f t="shared" si="117"/>
        <v>0.8297916849015317</v>
      </c>
      <c r="I988" s="270"/>
      <c r="J988" s="7"/>
      <c r="K988" s="7"/>
      <c r="L988" s="7"/>
    </row>
    <row r="989" spans="1:12" ht="15.75">
      <c r="A989" s="107" t="s">
        <v>18</v>
      </c>
      <c r="B989" s="157">
        <f t="shared" si="118"/>
        <v>5103.262999999999</v>
      </c>
      <c r="C989" s="158">
        <v>2017.1</v>
      </c>
      <c r="D989" s="161">
        <v>2.53</v>
      </c>
      <c r="E989" s="75" t="s">
        <v>4</v>
      </c>
      <c r="F989" s="202">
        <v>2966.9</v>
      </c>
      <c r="G989" s="165">
        <f t="shared" si="117"/>
        <v>1.720065725167683</v>
      </c>
      <c r="I989" s="270"/>
      <c r="J989" s="7"/>
      <c r="K989" s="7"/>
      <c r="L989" s="7"/>
    </row>
    <row r="990" spans="1:12" ht="15.75">
      <c r="A990" s="114" t="s">
        <v>19</v>
      </c>
      <c r="B990" s="157">
        <f t="shared" si="118"/>
        <v>1210.26</v>
      </c>
      <c r="C990" s="158">
        <v>2017.1</v>
      </c>
      <c r="D990" s="163">
        <v>0.6</v>
      </c>
      <c r="E990" s="55" t="s">
        <v>5</v>
      </c>
      <c r="F990" s="55">
        <v>74</v>
      </c>
      <c r="G990" s="164">
        <f t="shared" si="117"/>
        <v>16.354864864864865</v>
      </c>
      <c r="I990" s="270"/>
      <c r="J990" s="7"/>
      <c r="K990" s="7"/>
      <c r="L990" s="7"/>
    </row>
    <row r="991" spans="1:12" ht="15.75">
      <c r="A991" s="8" t="s">
        <v>20</v>
      </c>
      <c r="B991" s="157">
        <f t="shared" si="118"/>
        <v>443.762</v>
      </c>
      <c r="C991" s="158">
        <v>2017.1</v>
      </c>
      <c r="D991" s="163">
        <v>0.22</v>
      </c>
      <c r="E991" s="55" t="s">
        <v>5</v>
      </c>
      <c r="F991" s="55">
        <v>74</v>
      </c>
      <c r="G991" s="164">
        <f t="shared" si="117"/>
        <v>5.996783783783783</v>
      </c>
      <c r="I991" s="270"/>
      <c r="J991" s="7"/>
      <c r="K991" s="7"/>
      <c r="L991" s="7"/>
    </row>
    <row r="992" spans="1:12" ht="16.5" thickBot="1">
      <c r="A992" s="185" t="s">
        <v>29</v>
      </c>
      <c r="B992" s="186">
        <f>SUM(B985:B991)</f>
        <v>12163.113</v>
      </c>
      <c r="C992" s="187"/>
      <c r="D992" s="188">
        <f>SUM(D985:D991)</f>
        <v>6.0299999999999985</v>
      </c>
      <c r="E992" s="182"/>
      <c r="F992" s="231"/>
      <c r="G992" s="189"/>
      <c r="I992" s="270"/>
      <c r="J992" s="7"/>
      <c r="K992" s="7"/>
      <c r="L992" s="7"/>
    </row>
    <row r="993" spans="1:12" ht="15.75">
      <c r="A993" s="171" t="s">
        <v>31</v>
      </c>
      <c r="B993" s="172">
        <f>C993*D993</f>
        <v>2763.427</v>
      </c>
      <c r="C993" s="158">
        <v>2017.1</v>
      </c>
      <c r="D993" s="173">
        <v>1.37</v>
      </c>
      <c r="E993" s="171" t="s">
        <v>5</v>
      </c>
      <c r="F993" s="171">
        <v>74</v>
      </c>
      <c r="G993" s="174">
        <f>B993/F993</f>
        <v>37.34360810810811</v>
      </c>
      <c r="I993" s="271"/>
      <c r="J993" s="7"/>
      <c r="K993" s="7"/>
      <c r="L993" s="7"/>
    </row>
    <row r="994" spans="1:12" ht="15.75">
      <c r="A994" s="175" t="s">
        <v>30</v>
      </c>
      <c r="B994" s="176">
        <f>C994*D994</f>
        <v>141.197</v>
      </c>
      <c r="C994" s="158">
        <v>2017.1</v>
      </c>
      <c r="D994" s="177">
        <v>0.07</v>
      </c>
      <c r="E994" s="55" t="s">
        <v>33</v>
      </c>
      <c r="F994" s="236">
        <v>246.24</v>
      </c>
      <c r="G994" s="178">
        <f>B994/F994</f>
        <v>0.5734121182586095</v>
      </c>
      <c r="I994" s="7"/>
      <c r="J994" s="7"/>
      <c r="K994" s="7"/>
      <c r="L994" s="7"/>
    </row>
    <row r="995" spans="1:12" ht="15.75">
      <c r="A995" s="168" t="s">
        <v>32</v>
      </c>
      <c r="B995" s="157">
        <f>SUM(B976:B994)</f>
        <v>70238.12200000002</v>
      </c>
      <c r="C995" s="179"/>
      <c r="D995" s="180">
        <f>SUM(D992:D994)</f>
        <v>7.469999999999999</v>
      </c>
      <c r="E995" s="119"/>
      <c r="F995" s="119"/>
      <c r="G995" s="168"/>
      <c r="I995" s="7"/>
      <c r="J995" s="7"/>
      <c r="K995" s="7"/>
      <c r="L995" s="7"/>
    </row>
    <row r="996" spans="1:12" ht="15.75">
      <c r="A996" s="87"/>
      <c r="B996" s="87"/>
      <c r="C996" s="87"/>
      <c r="D996" s="87"/>
      <c r="E996" s="87"/>
      <c r="F996" s="87"/>
      <c r="G996" s="87"/>
      <c r="I996" s="7"/>
      <c r="J996" s="7"/>
      <c r="K996" s="7"/>
      <c r="L996" s="7"/>
    </row>
    <row r="997" spans="1:12" ht="15.75">
      <c r="A997" s="272" t="s">
        <v>9</v>
      </c>
      <c r="B997" s="272"/>
      <c r="C997" s="272"/>
      <c r="D997" s="272"/>
      <c r="E997" s="272"/>
      <c r="F997" s="272"/>
      <c r="G997" s="272"/>
      <c r="I997" s="7"/>
      <c r="J997" s="7"/>
      <c r="K997" s="7"/>
      <c r="L997" s="7"/>
    </row>
    <row r="998" spans="1:12" ht="15.75">
      <c r="A998" s="272" t="s">
        <v>112</v>
      </c>
      <c r="B998" s="272"/>
      <c r="C998" s="272"/>
      <c r="D998" s="272"/>
      <c r="E998" s="272"/>
      <c r="F998" s="272"/>
      <c r="G998" s="272"/>
      <c r="I998" s="7"/>
      <c r="J998" s="7"/>
      <c r="K998" s="7"/>
      <c r="L998" s="7"/>
    </row>
    <row r="999" spans="1:12" ht="60" customHeight="1">
      <c r="A999" s="273" t="s">
        <v>0</v>
      </c>
      <c r="B999" s="273" t="s">
        <v>24</v>
      </c>
      <c r="C999" s="275" t="s">
        <v>38</v>
      </c>
      <c r="D999" s="276"/>
      <c r="E999" s="275" t="s">
        <v>10</v>
      </c>
      <c r="F999" s="277"/>
      <c r="G999" s="276"/>
      <c r="I999" s="7"/>
      <c r="J999" s="7"/>
      <c r="K999" s="7"/>
      <c r="L999" s="7"/>
    </row>
    <row r="1000" spans="1:12" ht="75">
      <c r="A1000" s="274"/>
      <c r="B1000" s="274"/>
      <c r="C1000" s="45" t="s">
        <v>40</v>
      </c>
      <c r="D1000" s="45" t="s">
        <v>42</v>
      </c>
      <c r="E1000" s="55" t="s">
        <v>8</v>
      </c>
      <c r="F1000" s="99" t="s">
        <v>7</v>
      </c>
      <c r="G1000" s="99" t="s">
        <v>23</v>
      </c>
      <c r="I1000" s="7"/>
      <c r="J1000" s="7"/>
      <c r="K1000" s="7"/>
      <c r="L1000" s="7"/>
    </row>
    <row r="1001" spans="1:12" ht="45">
      <c r="A1001" s="55" t="s">
        <v>14</v>
      </c>
      <c r="B1001" s="157">
        <f>D1001*C1001</f>
        <v>4035.6399999999994</v>
      </c>
      <c r="C1001" s="158">
        <v>2783.2</v>
      </c>
      <c r="D1001" s="159">
        <v>1.45</v>
      </c>
      <c r="E1001" s="55" t="s">
        <v>13</v>
      </c>
      <c r="F1001" s="179">
        <v>2686</v>
      </c>
      <c r="G1001" s="160">
        <f aca="true" t="shared" si="119" ref="G1001:G1007">B1001/F1001</f>
        <v>1.5024720774385703</v>
      </c>
      <c r="I1001" s="269"/>
      <c r="J1001" s="7"/>
      <c r="K1001" s="7"/>
      <c r="L1001" s="7"/>
    </row>
    <row r="1002" spans="1:12" ht="15.75">
      <c r="A1002" s="107" t="s">
        <v>15</v>
      </c>
      <c r="B1002" s="157">
        <f aca="true" t="shared" si="120" ref="B1002:B1007">D1002*C1002</f>
        <v>1280.272</v>
      </c>
      <c r="C1002" s="158">
        <v>2783.2</v>
      </c>
      <c r="D1002" s="161">
        <v>0.46</v>
      </c>
      <c r="E1002" s="75" t="s">
        <v>11</v>
      </c>
      <c r="F1002" s="75">
        <v>1</v>
      </c>
      <c r="G1002" s="162">
        <f t="shared" si="119"/>
        <v>1280.272</v>
      </c>
      <c r="I1002" s="270"/>
      <c r="J1002" s="7"/>
      <c r="K1002" s="7"/>
      <c r="L1002" s="7"/>
    </row>
    <row r="1003" spans="1:12" ht="15.75">
      <c r="A1003" s="8" t="s">
        <v>16</v>
      </c>
      <c r="B1003" s="157">
        <f t="shared" si="120"/>
        <v>361.816</v>
      </c>
      <c r="C1003" s="158">
        <v>2783.2</v>
      </c>
      <c r="D1003" s="163">
        <v>0.13</v>
      </c>
      <c r="E1003" s="55" t="s">
        <v>3</v>
      </c>
      <c r="F1003" s="55">
        <v>1280</v>
      </c>
      <c r="G1003" s="164">
        <f t="shared" si="119"/>
        <v>0.28266874999999997</v>
      </c>
      <c r="I1003" s="270"/>
      <c r="J1003" s="7"/>
      <c r="K1003" s="7"/>
      <c r="L1003" s="7"/>
    </row>
    <row r="1004" spans="1:12" ht="45">
      <c r="A1004" s="8" t="s">
        <v>17</v>
      </c>
      <c r="B1004" s="157">
        <f t="shared" si="120"/>
        <v>2783.2</v>
      </c>
      <c r="C1004" s="158">
        <v>2783.2</v>
      </c>
      <c r="D1004" s="160">
        <v>1</v>
      </c>
      <c r="E1004" s="55" t="s">
        <v>13</v>
      </c>
      <c r="F1004" s="55">
        <v>2686</v>
      </c>
      <c r="G1004" s="164">
        <f t="shared" si="119"/>
        <v>1.0361876396128071</v>
      </c>
      <c r="I1004" s="270"/>
      <c r="J1004" s="7"/>
      <c r="K1004" s="7"/>
      <c r="L1004" s="7"/>
    </row>
    <row r="1005" spans="1:12" ht="15.75">
      <c r="A1005" s="107" t="s">
        <v>18</v>
      </c>
      <c r="B1005" s="157">
        <f t="shared" si="120"/>
        <v>7486.807999999999</v>
      </c>
      <c r="C1005" s="158">
        <v>2783.2</v>
      </c>
      <c r="D1005" s="161">
        <v>2.69</v>
      </c>
      <c r="E1005" s="75" t="s">
        <v>4</v>
      </c>
      <c r="F1005" s="202">
        <v>4276</v>
      </c>
      <c r="G1005" s="165">
        <f t="shared" si="119"/>
        <v>1.7508905519176798</v>
      </c>
      <c r="I1005" s="270"/>
      <c r="J1005" s="7"/>
      <c r="K1005" s="7"/>
      <c r="L1005" s="7"/>
    </row>
    <row r="1006" spans="1:12" ht="15.75">
      <c r="A1006" s="114" t="s">
        <v>19</v>
      </c>
      <c r="B1006" s="157">
        <f t="shared" si="120"/>
        <v>1836.912</v>
      </c>
      <c r="C1006" s="158">
        <v>2783.2</v>
      </c>
      <c r="D1006" s="163">
        <v>0.66</v>
      </c>
      <c r="E1006" s="55" t="s">
        <v>5</v>
      </c>
      <c r="F1006" s="55">
        <v>121</v>
      </c>
      <c r="G1006" s="164">
        <f t="shared" si="119"/>
        <v>15.181090909090909</v>
      </c>
      <c r="I1006" s="270"/>
      <c r="J1006" s="7"/>
      <c r="K1006" s="7"/>
      <c r="L1006" s="7"/>
    </row>
    <row r="1007" spans="1:12" ht="15.75">
      <c r="A1007" s="8" t="s">
        <v>20</v>
      </c>
      <c r="B1007" s="157">
        <f t="shared" si="120"/>
        <v>640.136</v>
      </c>
      <c r="C1007" s="158">
        <v>2783.2</v>
      </c>
      <c r="D1007" s="163">
        <v>0.23</v>
      </c>
      <c r="E1007" s="55" t="s">
        <v>5</v>
      </c>
      <c r="F1007" s="55">
        <v>121</v>
      </c>
      <c r="G1007" s="164">
        <f t="shared" si="119"/>
        <v>5.290380165289256</v>
      </c>
      <c r="I1007" s="270"/>
      <c r="J1007" s="7"/>
      <c r="K1007" s="7"/>
      <c r="L1007" s="7"/>
    </row>
    <row r="1008" spans="1:12" ht="16.5" thickBot="1">
      <c r="A1008" s="185" t="s">
        <v>29</v>
      </c>
      <c r="B1008" s="186">
        <f>SUM(B1001:B1007)</f>
        <v>18424.783999999996</v>
      </c>
      <c r="C1008" s="187"/>
      <c r="D1008" s="188">
        <f>SUM(D1001:D1007)</f>
        <v>6.620000000000001</v>
      </c>
      <c r="E1008" s="182"/>
      <c r="F1008" s="231"/>
      <c r="G1008" s="189"/>
      <c r="I1008" s="270"/>
      <c r="J1008" s="7"/>
      <c r="K1008" s="7"/>
      <c r="L1008" s="7"/>
    </row>
    <row r="1009" spans="1:12" ht="15.75">
      <c r="A1009" s="171" t="s">
        <v>31</v>
      </c>
      <c r="B1009" s="172">
        <f>C1009*D1009</f>
        <v>3812.984</v>
      </c>
      <c r="C1009" s="158">
        <v>2783.2</v>
      </c>
      <c r="D1009" s="173">
        <v>1.37</v>
      </c>
      <c r="E1009" s="171" t="s">
        <v>5</v>
      </c>
      <c r="F1009" s="171">
        <v>121</v>
      </c>
      <c r="G1009" s="174">
        <f>B1009/F1009</f>
        <v>31.512264462809917</v>
      </c>
      <c r="I1009" s="271"/>
      <c r="J1009" s="7"/>
      <c r="K1009" s="7"/>
      <c r="L1009" s="7"/>
    </row>
    <row r="1010" spans="1:12" ht="15.75">
      <c r="A1010" s="175" t="s">
        <v>30</v>
      </c>
      <c r="B1010" s="176">
        <f>C1010*D1010</f>
        <v>194.824</v>
      </c>
      <c r="C1010" s="158">
        <v>2783.2</v>
      </c>
      <c r="D1010" s="177">
        <v>0.07</v>
      </c>
      <c r="E1010" s="55" t="s">
        <v>33</v>
      </c>
      <c r="F1010" s="236">
        <v>307.8</v>
      </c>
      <c r="G1010" s="178">
        <f>B1010/F1010</f>
        <v>0.632956465237167</v>
      </c>
      <c r="I1010" s="7"/>
      <c r="J1010" s="7"/>
      <c r="K1010" s="7"/>
      <c r="L1010" s="7"/>
    </row>
    <row r="1011" spans="1:12" ht="15.75">
      <c r="A1011" s="168" t="s">
        <v>32</v>
      </c>
      <c r="B1011" s="157">
        <f>SUM(B993:B1010)</f>
        <v>114000.122</v>
      </c>
      <c r="C1011" s="179"/>
      <c r="D1011" s="180">
        <f>SUM(D1008:D1010)</f>
        <v>8.06</v>
      </c>
      <c r="E1011" s="119"/>
      <c r="F1011" s="119"/>
      <c r="G1011" s="168"/>
      <c r="I1011" s="7"/>
      <c r="J1011" s="7"/>
      <c r="K1011" s="7"/>
      <c r="L1011" s="7"/>
    </row>
    <row r="1012" spans="1:12" ht="15.75">
      <c r="A1012" s="87"/>
      <c r="B1012" s="87"/>
      <c r="C1012" s="87"/>
      <c r="D1012" s="87"/>
      <c r="E1012" s="87"/>
      <c r="F1012" s="87"/>
      <c r="G1012" s="87"/>
      <c r="I1012" s="7"/>
      <c r="J1012" s="7"/>
      <c r="K1012" s="7"/>
      <c r="L1012" s="7"/>
    </row>
    <row r="1013" spans="1:12" ht="15.75">
      <c r="A1013" s="272" t="s">
        <v>9</v>
      </c>
      <c r="B1013" s="272"/>
      <c r="C1013" s="272"/>
      <c r="D1013" s="272"/>
      <c r="E1013" s="272"/>
      <c r="F1013" s="272"/>
      <c r="G1013" s="272"/>
      <c r="I1013" s="7"/>
      <c r="J1013" s="7"/>
      <c r="K1013" s="7"/>
      <c r="L1013" s="7"/>
    </row>
    <row r="1014" spans="1:12" ht="15.75">
      <c r="A1014" s="272" t="s">
        <v>113</v>
      </c>
      <c r="B1014" s="272"/>
      <c r="C1014" s="272"/>
      <c r="D1014" s="272"/>
      <c r="E1014" s="272"/>
      <c r="F1014" s="272"/>
      <c r="G1014" s="272"/>
      <c r="I1014" s="7"/>
      <c r="J1014" s="7"/>
      <c r="K1014" s="7"/>
      <c r="L1014" s="7"/>
    </row>
    <row r="1015" spans="1:12" ht="53.25" customHeight="1">
      <c r="A1015" s="273" t="s">
        <v>0</v>
      </c>
      <c r="B1015" s="273" t="s">
        <v>24</v>
      </c>
      <c r="C1015" s="275" t="s">
        <v>43</v>
      </c>
      <c r="D1015" s="276"/>
      <c r="E1015" s="275" t="s">
        <v>10</v>
      </c>
      <c r="F1015" s="277"/>
      <c r="G1015" s="276"/>
      <c r="I1015" s="7"/>
      <c r="J1015" s="7"/>
      <c r="K1015" s="7"/>
      <c r="L1015" s="7"/>
    </row>
    <row r="1016" spans="1:12" ht="75">
      <c r="A1016" s="274"/>
      <c r="B1016" s="274"/>
      <c r="C1016" s="45" t="s">
        <v>40</v>
      </c>
      <c r="D1016" s="45" t="s">
        <v>42</v>
      </c>
      <c r="E1016" s="55" t="s">
        <v>8</v>
      </c>
      <c r="F1016" s="99" t="s">
        <v>7</v>
      </c>
      <c r="G1016" s="99" t="s">
        <v>23</v>
      </c>
      <c r="I1016" s="7"/>
      <c r="J1016" s="7"/>
      <c r="K1016" s="7"/>
      <c r="L1016" s="7"/>
    </row>
    <row r="1017" spans="1:12" ht="45">
      <c r="A1017" s="55" t="s">
        <v>14</v>
      </c>
      <c r="B1017" s="157">
        <f>D1017*C1017</f>
        <v>3606.0499999999997</v>
      </c>
      <c r="C1017" s="158">
        <v>2060.6</v>
      </c>
      <c r="D1017" s="159">
        <v>1.75</v>
      </c>
      <c r="E1017" s="55" t="s">
        <v>13</v>
      </c>
      <c r="F1017" s="179">
        <v>3623</v>
      </c>
      <c r="G1017" s="160">
        <f aca="true" t="shared" si="121" ref="G1017:G1023">B1017/F1017</f>
        <v>0.9953215567209495</v>
      </c>
      <c r="I1017" s="269"/>
      <c r="J1017" s="7"/>
      <c r="K1017" s="7"/>
      <c r="L1017" s="7"/>
    </row>
    <row r="1018" spans="1:12" ht="15.75">
      <c r="A1018" s="107" t="s">
        <v>15</v>
      </c>
      <c r="B1018" s="157">
        <f aca="true" t="shared" si="122" ref="B1018:B1023">D1018*C1018</f>
        <v>1050.09</v>
      </c>
      <c r="C1018" s="158">
        <v>2059</v>
      </c>
      <c r="D1018" s="161">
        <v>0.51</v>
      </c>
      <c r="E1018" s="75" t="s">
        <v>11</v>
      </c>
      <c r="F1018" s="75">
        <v>1</v>
      </c>
      <c r="G1018" s="162">
        <f t="shared" si="121"/>
        <v>1050.09</v>
      </c>
      <c r="I1018" s="270"/>
      <c r="J1018" s="7"/>
      <c r="K1018" s="7"/>
      <c r="L1018" s="7"/>
    </row>
    <row r="1019" spans="1:12" ht="15.75">
      <c r="A1019" s="8" t="s">
        <v>16</v>
      </c>
      <c r="B1019" s="157">
        <f t="shared" si="122"/>
        <v>288.48400000000004</v>
      </c>
      <c r="C1019" s="158">
        <v>2060.6</v>
      </c>
      <c r="D1019" s="163">
        <v>0.14</v>
      </c>
      <c r="E1019" s="55" t="s">
        <v>3</v>
      </c>
      <c r="F1019" s="55">
        <v>1260</v>
      </c>
      <c r="G1019" s="164">
        <f t="shared" si="121"/>
        <v>0.22895555555555558</v>
      </c>
      <c r="I1019" s="270"/>
      <c r="J1019" s="7"/>
      <c r="K1019" s="7"/>
      <c r="L1019" s="7"/>
    </row>
    <row r="1020" spans="1:12" ht="45">
      <c r="A1020" s="8" t="s">
        <v>17</v>
      </c>
      <c r="B1020" s="157">
        <f t="shared" si="122"/>
        <v>2225.448</v>
      </c>
      <c r="C1020" s="158">
        <v>2060.6</v>
      </c>
      <c r="D1020" s="163">
        <v>1.08</v>
      </c>
      <c r="E1020" s="55" t="s">
        <v>13</v>
      </c>
      <c r="F1020" s="55">
        <v>2686</v>
      </c>
      <c r="G1020" s="164">
        <f t="shared" si="121"/>
        <v>0.828536113179449</v>
      </c>
      <c r="I1020" s="270"/>
      <c r="J1020" s="7"/>
      <c r="K1020" s="7"/>
      <c r="L1020" s="7"/>
    </row>
    <row r="1021" spans="1:12" ht="15.75">
      <c r="A1021" s="107" t="s">
        <v>18</v>
      </c>
      <c r="B1021" s="157">
        <f t="shared" si="122"/>
        <v>5975.74</v>
      </c>
      <c r="C1021" s="158">
        <v>2060.6</v>
      </c>
      <c r="D1021" s="161">
        <v>2.9</v>
      </c>
      <c r="E1021" s="75" t="s">
        <v>4</v>
      </c>
      <c r="F1021" s="202">
        <v>1806</v>
      </c>
      <c r="G1021" s="165">
        <f t="shared" si="121"/>
        <v>3.3088261351052046</v>
      </c>
      <c r="I1021" s="270"/>
      <c r="J1021" s="7"/>
      <c r="K1021" s="7"/>
      <c r="L1021" s="7"/>
    </row>
    <row r="1022" spans="1:12" ht="15.75">
      <c r="A1022" s="114" t="s">
        <v>19</v>
      </c>
      <c r="B1022" s="157">
        <f t="shared" si="122"/>
        <v>1504.2379999999998</v>
      </c>
      <c r="C1022" s="158">
        <v>2060.6</v>
      </c>
      <c r="D1022" s="163">
        <v>0.73</v>
      </c>
      <c r="E1022" s="55" t="s">
        <v>5</v>
      </c>
      <c r="F1022" s="55">
        <v>91</v>
      </c>
      <c r="G1022" s="164">
        <f t="shared" si="121"/>
        <v>16.53008791208791</v>
      </c>
      <c r="I1022" s="270"/>
      <c r="J1022" s="7"/>
      <c r="K1022" s="7"/>
      <c r="L1022" s="7"/>
    </row>
    <row r="1023" spans="1:12" ht="15.75">
      <c r="A1023" s="8" t="s">
        <v>20</v>
      </c>
      <c r="B1023" s="157">
        <f t="shared" si="122"/>
        <v>515.15</v>
      </c>
      <c r="C1023" s="158">
        <v>2060.6</v>
      </c>
      <c r="D1023" s="163">
        <v>0.25</v>
      </c>
      <c r="E1023" s="55" t="s">
        <v>5</v>
      </c>
      <c r="F1023" s="55">
        <v>91</v>
      </c>
      <c r="G1023" s="164">
        <f t="shared" si="121"/>
        <v>5.66098901098901</v>
      </c>
      <c r="I1023" s="270"/>
      <c r="J1023" s="7"/>
      <c r="K1023" s="7"/>
      <c r="L1023" s="7"/>
    </row>
    <row r="1024" spans="1:12" ht="16.5" thickBot="1">
      <c r="A1024" s="185" t="s">
        <v>29</v>
      </c>
      <c r="B1024" s="186">
        <f>SUM(B1017:B1023)</f>
        <v>15165.199999999999</v>
      </c>
      <c r="C1024" s="187"/>
      <c r="D1024" s="188">
        <f>SUM(D1017:D1023)</f>
        <v>7.359999999999999</v>
      </c>
      <c r="E1024" s="182"/>
      <c r="F1024" s="231"/>
      <c r="G1024" s="189"/>
      <c r="I1024" s="270"/>
      <c r="J1024" s="7"/>
      <c r="K1024" s="7"/>
      <c r="L1024" s="7"/>
    </row>
    <row r="1025" spans="1:12" ht="15.75">
      <c r="A1025" s="171" t="s">
        <v>31</v>
      </c>
      <c r="B1025" s="172">
        <f>C1025*D1025</f>
        <v>2823.022</v>
      </c>
      <c r="C1025" s="158">
        <v>2060.6</v>
      </c>
      <c r="D1025" s="173">
        <v>1.37</v>
      </c>
      <c r="E1025" s="171" t="s">
        <v>5</v>
      </c>
      <c r="F1025" s="171">
        <v>91</v>
      </c>
      <c r="G1025" s="174">
        <f>B1025/F1025</f>
        <v>31.02221978021978</v>
      </c>
      <c r="I1025" s="271"/>
      <c r="J1025" s="7"/>
      <c r="K1025" s="7"/>
      <c r="L1025" s="7"/>
    </row>
    <row r="1026" spans="1:12" ht="15.75">
      <c r="A1026" s="175" t="s">
        <v>30</v>
      </c>
      <c r="B1026" s="176">
        <f>C1026*D1026</f>
        <v>144.24200000000002</v>
      </c>
      <c r="C1026" s="158">
        <v>2060.6</v>
      </c>
      <c r="D1026" s="177">
        <v>0.07</v>
      </c>
      <c r="E1026" s="55" t="s">
        <v>33</v>
      </c>
      <c r="F1026" s="236">
        <v>359</v>
      </c>
      <c r="G1026" s="178">
        <f>B1026/F1026</f>
        <v>0.40178830083565464</v>
      </c>
      <c r="I1026" s="7"/>
      <c r="J1026" s="7"/>
      <c r="K1026" s="7"/>
      <c r="L1026" s="7"/>
    </row>
    <row r="1027" spans="1:12" ht="15.75">
      <c r="A1027" s="168" t="s">
        <v>32</v>
      </c>
      <c r="B1027" s="157">
        <f>SUM(B1009:B1026)</f>
        <v>151305.594</v>
      </c>
      <c r="C1027" s="179"/>
      <c r="D1027" s="180">
        <f>SUM(D1024:D1026)</f>
        <v>8.8</v>
      </c>
      <c r="E1027" s="119"/>
      <c r="F1027" s="119"/>
      <c r="G1027" s="168"/>
      <c r="I1027" s="7"/>
      <c r="J1027" s="7"/>
      <c r="K1027" s="7"/>
      <c r="L1027" s="7"/>
    </row>
    <row r="1028" spans="1:12" ht="15.75">
      <c r="A1028" s="87"/>
      <c r="B1028" s="87"/>
      <c r="C1028" s="87"/>
      <c r="D1028" s="87"/>
      <c r="E1028" s="87"/>
      <c r="F1028" s="87"/>
      <c r="G1028" s="87"/>
      <c r="I1028" s="7"/>
      <c r="J1028" s="7"/>
      <c r="K1028" s="7"/>
      <c r="L1028" s="7"/>
    </row>
    <row r="1029" spans="1:12" ht="15.75">
      <c r="A1029" s="272" t="s">
        <v>9</v>
      </c>
      <c r="B1029" s="272"/>
      <c r="C1029" s="272"/>
      <c r="D1029" s="272"/>
      <c r="E1029" s="272"/>
      <c r="F1029" s="272"/>
      <c r="G1029" s="272"/>
      <c r="I1029" s="7"/>
      <c r="J1029" s="7"/>
      <c r="K1029" s="7"/>
      <c r="L1029" s="7"/>
    </row>
    <row r="1030" spans="1:12" ht="15.75">
      <c r="A1030" s="272" t="s">
        <v>114</v>
      </c>
      <c r="B1030" s="272"/>
      <c r="C1030" s="272"/>
      <c r="D1030" s="272"/>
      <c r="E1030" s="272"/>
      <c r="F1030" s="272"/>
      <c r="G1030" s="272"/>
      <c r="I1030" s="7"/>
      <c r="J1030" s="7"/>
      <c r="K1030" s="7"/>
      <c r="L1030" s="7"/>
    </row>
    <row r="1031" spans="1:12" ht="51" customHeight="1">
      <c r="A1031" s="273" t="s">
        <v>0</v>
      </c>
      <c r="B1031" s="273" t="s">
        <v>24</v>
      </c>
      <c r="C1031" s="275" t="s">
        <v>43</v>
      </c>
      <c r="D1031" s="276"/>
      <c r="E1031" s="275" t="s">
        <v>10</v>
      </c>
      <c r="F1031" s="277"/>
      <c r="G1031" s="276"/>
      <c r="I1031" s="7"/>
      <c r="J1031" s="7"/>
      <c r="K1031" s="7"/>
      <c r="L1031" s="7"/>
    </row>
    <row r="1032" spans="1:12" ht="75">
      <c r="A1032" s="274"/>
      <c r="B1032" s="274"/>
      <c r="C1032" s="45" t="s">
        <v>41</v>
      </c>
      <c r="D1032" s="45" t="s">
        <v>28</v>
      </c>
      <c r="E1032" s="55" t="s">
        <v>8</v>
      </c>
      <c r="F1032" s="99" t="s">
        <v>7</v>
      </c>
      <c r="G1032" s="99" t="s">
        <v>23</v>
      </c>
      <c r="I1032" s="7"/>
      <c r="J1032" s="7"/>
      <c r="K1032" s="7"/>
      <c r="L1032" s="7"/>
    </row>
    <row r="1033" spans="1:12" ht="45">
      <c r="A1033" s="55" t="s">
        <v>14</v>
      </c>
      <c r="B1033" s="157">
        <f>D1033*C1033</f>
        <v>4895.818</v>
      </c>
      <c r="C1033" s="158">
        <v>3353.3</v>
      </c>
      <c r="D1033" s="159">
        <v>1.46</v>
      </c>
      <c r="E1033" s="55" t="s">
        <v>13</v>
      </c>
      <c r="F1033" s="179">
        <v>3788</v>
      </c>
      <c r="G1033" s="160">
        <f aca="true" t="shared" si="123" ref="G1033:G1039">B1033/F1033</f>
        <v>1.2924545934530096</v>
      </c>
      <c r="I1033" s="269"/>
      <c r="J1033" s="7"/>
      <c r="K1033" s="7"/>
      <c r="L1033" s="7"/>
    </row>
    <row r="1034" spans="1:12" ht="15.75">
      <c r="A1034" s="107" t="s">
        <v>15</v>
      </c>
      <c r="B1034" s="157">
        <f aca="true" t="shared" si="124" ref="B1034:B1039">D1034*C1034</f>
        <v>1576.051</v>
      </c>
      <c r="C1034" s="158">
        <v>3353.3</v>
      </c>
      <c r="D1034" s="161">
        <v>0.47</v>
      </c>
      <c r="E1034" s="75" t="s">
        <v>11</v>
      </c>
      <c r="F1034" s="75">
        <v>1</v>
      </c>
      <c r="G1034" s="162">
        <f t="shared" si="123"/>
        <v>1576.051</v>
      </c>
      <c r="I1034" s="270"/>
      <c r="J1034" s="7"/>
      <c r="K1034" s="7"/>
      <c r="L1034" s="7"/>
    </row>
    <row r="1035" spans="1:12" ht="15.75">
      <c r="A1035" s="8" t="s">
        <v>16</v>
      </c>
      <c r="B1035" s="157">
        <f t="shared" si="124"/>
        <v>435.92900000000003</v>
      </c>
      <c r="C1035" s="158">
        <v>3353.3</v>
      </c>
      <c r="D1035" s="163">
        <v>0.13</v>
      </c>
      <c r="E1035" s="55" t="s">
        <v>3</v>
      </c>
      <c r="F1035" s="55">
        <v>1340</v>
      </c>
      <c r="G1035" s="164">
        <f t="shared" si="123"/>
        <v>0.32532014925373137</v>
      </c>
      <c r="I1035" s="270"/>
      <c r="J1035" s="7"/>
      <c r="K1035" s="7"/>
      <c r="L1035" s="7"/>
    </row>
    <row r="1036" spans="1:12" ht="45">
      <c r="A1036" s="8" t="s">
        <v>17</v>
      </c>
      <c r="B1036" s="157">
        <f t="shared" si="124"/>
        <v>3353.3</v>
      </c>
      <c r="C1036" s="158">
        <v>3353.3</v>
      </c>
      <c r="D1036" s="160">
        <v>1</v>
      </c>
      <c r="E1036" s="55" t="s">
        <v>13</v>
      </c>
      <c r="F1036" s="55">
        <v>3788</v>
      </c>
      <c r="G1036" s="164">
        <f t="shared" si="123"/>
        <v>0.8852428722280887</v>
      </c>
      <c r="I1036" s="270"/>
      <c r="J1036" s="7"/>
      <c r="K1036" s="7"/>
      <c r="L1036" s="7"/>
    </row>
    <row r="1037" spans="1:12" ht="15.75">
      <c r="A1037" s="107" t="s">
        <v>18</v>
      </c>
      <c r="B1037" s="157">
        <f t="shared" si="124"/>
        <v>9087.443000000001</v>
      </c>
      <c r="C1037" s="158">
        <v>3353.3</v>
      </c>
      <c r="D1037" s="161">
        <v>2.71</v>
      </c>
      <c r="E1037" s="75" t="s">
        <v>4</v>
      </c>
      <c r="F1037" s="202">
        <v>3389</v>
      </c>
      <c r="G1037" s="165">
        <f t="shared" si="123"/>
        <v>2.68145264089702</v>
      </c>
      <c r="I1037" s="270"/>
      <c r="J1037" s="7"/>
      <c r="K1037" s="7"/>
      <c r="L1037" s="7"/>
    </row>
    <row r="1038" spans="1:12" ht="15.75">
      <c r="A1038" s="114" t="s">
        <v>19</v>
      </c>
      <c r="B1038" s="157">
        <f t="shared" si="124"/>
        <v>2213.1780000000003</v>
      </c>
      <c r="C1038" s="158">
        <v>3353.3</v>
      </c>
      <c r="D1038" s="163">
        <v>0.66</v>
      </c>
      <c r="E1038" s="55" t="s">
        <v>5</v>
      </c>
      <c r="F1038" s="55">
        <v>126</v>
      </c>
      <c r="G1038" s="164">
        <f t="shared" si="123"/>
        <v>17.564904761904764</v>
      </c>
      <c r="I1038" s="270"/>
      <c r="J1038" s="7"/>
      <c r="K1038" s="7"/>
      <c r="L1038" s="7"/>
    </row>
    <row r="1039" spans="1:12" ht="15.75">
      <c r="A1039" s="8" t="s">
        <v>20</v>
      </c>
      <c r="B1039" s="157">
        <f t="shared" si="124"/>
        <v>804.792</v>
      </c>
      <c r="C1039" s="158">
        <v>3353.3</v>
      </c>
      <c r="D1039" s="163">
        <v>0.24</v>
      </c>
      <c r="E1039" s="55" t="s">
        <v>5</v>
      </c>
      <c r="F1039" s="55">
        <v>126</v>
      </c>
      <c r="G1039" s="164">
        <f t="shared" si="123"/>
        <v>6.387238095238096</v>
      </c>
      <c r="I1039" s="270"/>
      <c r="J1039" s="7"/>
      <c r="K1039" s="7"/>
      <c r="L1039" s="7"/>
    </row>
    <row r="1040" spans="1:12" ht="16.5" thickBot="1">
      <c r="A1040" s="185" t="s">
        <v>29</v>
      </c>
      <c r="B1040" s="186">
        <f>SUM(B1033:B1039)</f>
        <v>22366.511000000006</v>
      </c>
      <c r="C1040" s="187"/>
      <c r="D1040" s="188">
        <f>SUM(D1033:D1039)</f>
        <v>6.67</v>
      </c>
      <c r="E1040" s="182"/>
      <c r="F1040" s="231"/>
      <c r="G1040" s="189"/>
      <c r="I1040" s="270"/>
      <c r="J1040" s="7"/>
      <c r="K1040" s="7"/>
      <c r="L1040" s="7"/>
    </row>
    <row r="1041" spans="1:12" ht="15.75">
      <c r="A1041" s="171" t="s">
        <v>31</v>
      </c>
      <c r="B1041" s="172">
        <f>C1041*D1041</f>
        <v>4594.021000000001</v>
      </c>
      <c r="C1041" s="158">
        <v>3353.3</v>
      </c>
      <c r="D1041" s="173">
        <v>1.37</v>
      </c>
      <c r="E1041" s="171" t="s">
        <v>5</v>
      </c>
      <c r="F1041" s="171">
        <v>126</v>
      </c>
      <c r="G1041" s="174">
        <f>B1041/F1041</f>
        <v>36.460484126984134</v>
      </c>
      <c r="I1041" s="271"/>
      <c r="J1041" s="7"/>
      <c r="K1041" s="7"/>
      <c r="L1041" s="7"/>
    </row>
    <row r="1042" spans="1:12" ht="15.75">
      <c r="A1042" s="175" t="s">
        <v>30</v>
      </c>
      <c r="B1042" s="176">
        <f>C1042*D1042</f>
        <v>234.73100000000002</v>
      </c>
      <c r="C1042" s="158">
        <v>3353.3</v>
      </c>
      <c r="D1042" s="177">
        <v>0.07</v>
      </c>
      <c r="E1042" s="55" t="s">
        <v>33</v>
      </c>
      <c r="F1042" s="236">
        <v>297.54</v>
      </c>
      <c r="G1042" s="178">
        <f>B1042/F1042</f>
        <v>0.7889056933521543</v>
      </c>
      <c r="I1042" s="7"/>
      <c r="J1042" s="7"/>
      <c r="K1042" s="7"/>
      <c r="L1042" s="7"/>
    </row>
    <row r="1043" spans="1:12" ht="15.75">
      <c r="A1043" s="168" t="s">
        <v>32</v>
      </c>
      <c r="B1043" s="157">
        <f>SUM(B1025:B1042)</f>
        <v>203834.632</v>
      </c>
      <c r="C1043" s="179"/>
      <c r="D1043" s="180">
        <f>SUM(D1040:D1042)</f>
        <v>8.11</v>
      </c>
      <c r="E1043" s="119"/>
      <c r="F1043" s="119"/>
      <c r="G1043" s="168"/>
      <c r="I1043" s="7"/>
      <c r="J1043" s="7"/>
      <c r="K1043" s="7"/>
      <c r="L1043" s="7"/>
    </row>
    <row r="1044" spans="1:12" ht="15.75">
      <c r="A1044" s="87"/>
      <c r="B1044" s="87"/>
      <c r="C1044" s="87"/>
      <c r="D1044" s="87"/>
      <c r="E1044" s="87"/>
      <c r="F1044" s="87"/>
      <c r="G1044" s="87"/>
      <c r="I1044" s="7"/>
      <c r="J1044" s="7"/>
      <c r="K1044" s="7"/>
      <c r="L1044" s="7"/>
    </row>
    <row r="1045" spans="1:12" ht="15.75">
      <c r="A1045" s="272" t="s">
        <v>9</v>
      </c>
      <c r="B1045" s="272"/>
      <c r="C1045" s="272"/>
      <c r="D1045" s="272"/>
      <c r="E1045" s="272"/>
      <c r="F1045" s="272"/>
      <c r="G1045" s="272"/>
      <c r="I1045" s="7"/>
      <c r="J1045" s="7"/>
      <c r="K1045" s="7"/>
      <c r="L1045" s="7"/>
    </row>
    <row r="1046" spans="1:12" ht="15.75">
      <c r="A1046" s="272" t="s">
        <v>115</v>
      </c>
      <c r="B1046" s="272"/>
      <c r="C1046" s="272"/>
      <c r="D1046" s="272"/>
      <c r="E1046" s="272"/>
      <c r="F1046" s="272"/>
      <c r="G1046" s="272"/>
      <c r="I1046" s="7"/>
      <c r="J1046" s="7"/>
      <c r="K1046" s="7"/>
      <c r="L1046" s="7"/>
    </row>
    <row r="1047" spans="1:12" ht="46.5" customHeight="1">
      <c r="A1047" s="273" t="s">
        <v>0</v>
      </c>
      <c r="B1047" s="273" t="s">
        <v>24</v>
      </c>
      <c r="C1047" s="275" t="s">
        <v>43</v>
      </c>
      <c r="D1047" s="276"/>
      <c r="E1047" s="275" t="s">
        <v>10</v>
      </c>
      <c r="F1047" s="277"/>
      <c r="G1047" s="276"/>
      <c r="I1047" s="7"/>
      <c r="J1047" s="7"/>
      <c r="K1047" s="7"/>
      <c r="L1047" s="7"/>
    </row>
    <row r="1048" spans="1:12" ht="75">
      <c r="A1048" s="274"/>
      <c r="B1048" s="274"/>
      <c r="C1048" s="45" t="s">
        <v>40</v>
      </c>
      <c r="D1048" s="45" t="s">
        <v>42</v>
      </c>
      <c r="E1048" s="55" t="s">
        <v>8</v>
      </c>
      <c r="F1048" s="99" t="s">
        <v>7</v>
      </c>
      <c r="G1048" s="99" t="s">
        <v>23</v>
      </c>
      <c r="I1048" s="7"/>
      <c r="J1048" s="7"/>
      <c r="K1048" s="7"/>
      <c r="L1048" s="7"/>
    </row>
    <row r="1049" spans="1:12" ht="45">
      <c r="A1049" s="55" t="s">
        <v>14</v>
      </c>
      <c r="B1049" s="157">
        <f>D1049*C1049</f>
        <v>2162.446</v>
      </c>
      <c r="C1049" s="158">
        <v>1512.2</v>
      </c>
      <c r="D1049" s="159">
        <v>1.43</v>
      </c>
      <c r="E1049" s="55" t="s">
        <v>13</v>
      </c>
      <c r="F1049" s="179">
        <v>1703.7</v>
      </c>
      <c r="G1049" s="160">
        <f aca="true" t="shared" si="125" ref="G1049:G1055">B1049/F1049</f>
        <v>1.2692645418794388</v>
      </c>
      <c r="I1049" s="269"/>
      <c r="J1049" s="7"/>
      <c r="K1049" s="7"/>
      <c r="L1049" s="7"/>
    </row>
    <row r="1050" spans="1:12" ht="15.75">
      <c r="A1050" s="107" t="s">
        <v>15</v>
      </c>
      <c r="B1050" s="157">
        <f aca="true" t="shared" si="126" ref="B1050:B1055">D1050*C1050</f>
        <v>771.222</v>
      </c>
      <c r="C1050" s="158">
        <v>1512.2</v>
      </c>
      <c r="D1050" s="161">
        <v>0.51</v>
      </c>
      <c r="E1050" s="75" t="s">
        <v>11</v>
      </c>
      <c r="F1050" s="75">
        <v>1</v>
      </c>
      <c r="G1050" s="162">
        <f t="shared" si="125"/>
        <v>771.222</v>
      </c>
      <c r="I1050" s="270"/>
      <c r="J1050" s="7"/>
      <c r="K1050" s="7"/>
      <c r="L1050" s="7"/>
    </row>
    <row r="1051" spans="1:12" ht="15.75">
      <c r="A1051" s="8" t="s">
        <v>16</v>
      </c>
      <c r="B1051" s="157">
        <f t="shared" si="126"/>
        <v>211.70800000000003</v>
      </c>
      <c r="C1051" s="158">
        <v>1512.2</v>
      </c>
      <c r="D1051" s="163">
        <v>0.14</v>
      </c>
      <c r="E1051" s="55" t="s">
        <v>3</v>
      </c>
      <c r="F1051" s="55">
        <v>980</v>
      </c>
      <c r="G1051" s="164">
        <f t="shared" si="125"/>
        <v>0.21602857142857146</v>
      </c>
      <c r="I1051" s="270"/>
      <c r="J1051" s="7"/>
      <c r="K1051" s="7"/>
      <c r="L1051" s="7"/>
    </row>
    <row r="1052" spans="1:12" ht="45">
      <c r="A1052" s="8" t="s">
        <v>17</v>
      </c>
      <c r="B1052" s="157">
        <f t="shared" si="126"/>
        <v>1663.42</v>
      </c>
      <c r="C1052" s="158">
        <v>1512.2</v>
      </c>
      <c r="D1052" s="163">
        <v>1.1</v>
      </c>
      <c r="E1052" s="55" t="s">
        <v>13</v>
      </c>
      <c r="F1052" s="55">
        <v>1703.7</v>
      </c>
      <c r="G1052" s="164">
        <f t="shared" si="125"/>
        <v>0.9763573399072607</v>
      </c>
      <c r="I1052" s="270"/>
      <c r="J1052" s="7"/>
      <c r="K1052" s="7"/>
      <c r="L1052" s="7"/>
    </row>
    <row r="1053" spans="1:12" ht="15.75">
      <c r="A1053" s="107" t="s">
        <v>18</v>
      </c>
      <c r="B1053" s="157">
        <f t="shared" si="126"/>
        <v>4476.112</v>
      </c>
      <c r="C1053" s="158">
        <v>1512.2</v>
      </c>
      <c r="D1053" s="161">
        <v>2.96</v>
      </c>
      <c r="E1053" s="75" t="s">
        <v>4</v>
      </c>
      <c r="F1053" s="202">
        <v>1608</v>
      </c>
      <c r="G1053" s="165">
        <f t="shared" si="125"/>
        <v>2.783651741293532</v>
      </c>
      <c r="I1053" s="270"/>
      <c r="J1053" s="7"/>
      <c r="K1053" s="7"/>
      <c r="L1053" s="7"/>
    </row>
    <row r="1054" spans="1:12" ht="15.75">
      <c r="A1054" s="114" t="s">
        <v>19</v>
      </c>
      <c r="B1054" s="157">
        <f t="shared" si="126"/>
        <v>1073.662</v>
      </c>
      <c r="C1054" s="158">
        <v>1512.2</v>
      </c>
      <c r="D1054" s="163">
        <v>0.71</v>
      </c>
      <c r="E1054" s="55" t="s">
        <v>5</v>
      </c>
      <c r="F1054" s="55">
        <v>63</v>
      </c>
      <c r="G1054" s="164">
        <f t="shared" si="125"/>
        <v>17.04225396825397</v>
      </c>
      <c r="I1054" s="270"/>
      <c r="J1054" s="7"/>
      <c r="K1054" s="7"/>
      <c r="L1054" s="7"/>
    </row>
    <row r="1055" spans="1:12" ht="15.75">
      <c r="A1055" s="8" t="s">
        <v>20</v>
      </c>
      <c r="B1055" s="157">
        <f t="shared" si="126"/>
        <v>393.172</v>
      </c>
      <c r="C1055" s="158">
        <v>1512.2</v>
      </c>
      <c r="D1055" s="163">
        <v>0.26</v>
      </c>
      <c r="E1055" s="55" t="s">
        <v>5</v>
      </c>
      <c r="F1055" s="55">
        <v>63</v>
      </c>
      <c r="G1055" s="164">
        <f t="shared" si="125"/>
        <v>6.2408253968253975</v>
      </c>
      <c r="I1055" s="270"/>
      <c r="J1055" s="7"/>
      <c r="K1055" s="7"/>
      <c r="L1055" s="7"/>
    </row>
    <row r="1056" spans="1:12" ht="16.5" thickBot="1">
      <c r="A1056" s="185" t="s">
        <v>29</v>
      </c>
      <c r="B1056" s="186">
        <f>SUM(B1049:B1055)</f>
        <v>10751.742</v>
      </c>
      <c r="C1056" s="187"/>
      <c r="D1056" s="188">
        <f>SUM(D1049:D1055)</f>
        <v>7.11</v>
      </c>
      <c r="E1056" s="182"/>
      <c r="F1056" s="231"/>
      <c r="G1056" s="189"/>
      <c r="I1056" s="270"/>
      <c r="J1056" s="7"/>
      <c r="K1056" s="7"/>
      <c r="L1056" s="7"/>
    </row>
    <row r="1057" spans="1:12" ht="15.75">
      <c r="A1057" s="171" t="s">
        <v>31</v>
      </c>
      <c r="B1057" s="172">
        <f>C1057*D1057</f>
        <v>2071.7140000000004</v>
      </c>
      <c r="C1057" s="158">
        <v>1512.2</v>
      </c>
      <c r="D1057" s="173">
        <v>1.37</v>
      </c>
      <c r="E1057" s="171" t="s">
        <v>5</v>
      </c>
      <c r="F1057" s="171">
        <v>63</v>
      </c>
      <c r="G1057" s="174">
        <f>B1057/F1057</f>
        <v>32.88434920634921</v>
      </c>
      <c r="I1057" s="271"/>
      <c r="J1057" s="7"/>
      <c r="K1057" s="7"/>
      <c r="L1057" s="7"/>
    </row>
    <row r="1058" spans="1:12" ht="15.75">
      <c r="A1058" s="175" t="s">
        <v>30</v>
      </c>
      <c r="B1058" s="176">
        <f>C1058*D1058</f>
        <v>105.85400000000001</v>
      </c>
      <c r="C1058" s="158">
        <v>1512.2</v>
      </c>
      <c r="D1058" s="177">
        <v>0.07</v>
      </c>
      <c r="E1058" s="55" t="s">
        <v>33</v>
      </c>
      <c r="F1058" s="236">
        <v>184.68</v>
      </c>
      <c r="G1058" s="178">
        <f>B1058/F1058</f>
        <v>0.5731752220056314</v>
      </c>
      <c r="I1058" s="7"/>
      <c r="J1058" s="7"/>
      <c r="K1058" s="7"/>
      <c r="L1058" s="7"/>
    </row>
    <row r="1059" spans="1:12" ht="15.75">
      <c r="A1059" s="168" t="s">
        <v>32</v>
      </c>
      <c r="B1059" s="157">
        <f>SUM(B1040:B1058)</f>
        <v>254710.94700000004</v>
      </c>
      <c r="C1059" s="179"/>
      <c r="D1059" s="180">
        <f>SUM(D1056:D1058)</f>
        <v>8.55</v>
      </c>
      <c r="E1059" s="119"/>
      <c r="F1059" s="119"/>
      <c r="G1059" s="168"/>
      <c r="I1059" s="7"/>
      <c r="J1059" s="7"/>
      <c r="K1059" s="7"/>
      <c r="L1059" s="7"/>
    </row>
    <row r="1060" spans="1:12" ht="15.75">
      <c r="A1060" s="87"/>
      <c r="B1060" s="87"/>
      <c r="C1060" s="87"/>
      <c r="D1060" s="87"/>
      <c r="E1060" s="87"/>
      <c r="F1060" s="87"/>
      <c r="G1060" s="87"/>
      <c r="I1060" s="7"/>
      <c r="J1060" s="7"/>
      <c r="K1060" s="7"/>
      <c r="L1060" s="7"/>
    </row>
    <row r="1061" spans="1:12" ht="15.75">
      <c r="A1061" s="298" t="s">
        <v>9</v>
      </c>
      <c r="B1061" s="298"/>
      <c r="C1061" s="298"/>
      <c r="D1061" s="298"/>
      <c r="E1061" s="298"/>
      <c r="F1061" s="298"/>
      <c r="G1061" s="298"/>
      <c r="I1061" s="7"/>
      <c r="J1061" s="7"/>
      <c r="K1061" s="7"/>
      <c r="L1061" s="7"/>
    </row>
    <row r="1062" spans="1:12" ht="15.75">
      <c r="A1062" s="299" t="s">
        <v>116</v>
      </c>
      <c r="B1062" s="299"/>
      <c r="C1062" s="299"/>
      <c r="D1062" s="299"/>
      <c r="E1062" s="299"/>
      <c r="F1062" s="299"/>
      <c r="G1062" s="299"/>
      <c r="I1062" s="7"/>
      <c r="J1062" s="7"/>
      <c r="K1062" s="7"/>
      <c r="L1062" s="7"/>
    </row>
    <row r="1063" spans="1:12" ht="49.5" customHeight="1">
      <c r="A1063" s="273" t="s">
        <v>0</v>
      </c>
      <c r="B1063" s="273" t="s">
        <v>24</v>
      </c>
      <c r="C1063" s="275" t="s">
        <v>38</v>
      </c>
      <c r="D1063" s="276"/>
      <c r="E1063" s="275" t="s">
        <v>10</v>
      </c>
      <c r="F1063" s="277"/>
      <c r="G1063" s="276"/>
      <c r="I1063" s="7"/>
      <c r="J1063" s="7"/>
      <c r="K1063" s="7"/>
      <c r="L1063" s="7"/>
    </row>
    <row r="1064" spans="1:12" ht="75">
      <c r="A1064" s="274"/>
      <c r="B1064" s="274"/>
      <c r="C1064" s="45" t="s">
        <v>41</v>
      </c>
      <c r="D1064" s="45" t="s">
        <v>28</v>
      </c>
      <c r="E1064" s="55" t="s">
        <v>8</v>
      </c>
      <c r="F1064" s="99" t="s">
        <v>7</v>
      </c>
      <c r="G1064" s="99" t="s">
        <v>23</v>
      </c>
      <c r="I1064" s="7"/>
      <c r="J1064" s="7"/>
      <c r="K1064" s="7"/>
      <c r="L1064" s="7"/>
    </row>
    <row r="1065" spans="1:12" ht="45">
      <c r="A1065" s="55" t="s">
        <v>14</v>
      </c>
      <c r="B1065" s="157">
        <f>D1065*C1065</f>
        <v>1026.386</v>
      </c>
      <c r="C1065" s="158">
        <v>841.3</v>
      </c>
      <c r="D1065" s="159">
        <v>1.22</v>
      </c>
      <c r="E1065" s="55" t="s">
        <v>13</v>
      </c>
      <c r="F1065" s="179">
        <v>664.5</v>
      </c>
      <c r="G1065" s="160">
        <f aca="true" t="shared" si="127" ref="G1065:G1071">B1065/F1065</f>
        <v>1.5445989465763732</v>
      </c>
      <c r="I1065" s="269"/>
      <c r="J1065" s="7"/>
      <c r="K1065" s="7"/>
      <c r="L1065" s="7"/>
    </row>
    <row r="1066" spans="1:12" ht="15.75">
      <c r="A1066" s="107" t="s">
        <v>15</v>
      </c>
      <c r="B1066" s="157">
        <f aca="true" t="shared" si="128" ref="B1066:B1071">D1066*C1066</f>
        <v>429.063</v>
      </c>
      <c r="C1066" s="158">
        <v>841.3</v>
      </c>
      <c r="D1066" s="161">
        <v>0.51</v>
      </c>
      <c r="E1066" s="75" t="s">
        <v>11</v>
      </c>
      <c r="F1066" s="75">
        <v>1</v>
      </c>
      <c r="G1066" s="162">
        <f t="shared" si="127"/>
        <v>429.063</v>
      </c>
      <c r="I1066" s="270"/>
      <c r="J1066" s="7"/>
      <c r="K1066" s="7"/>
      <c r="L1066" s="7"/>
    </row>
    <row r="1067" spans="1:12" ht="15.75">
      <c r="A1067" s="8" t="s">
        <v>16</v>
      </c>
      <c r="B1067" s="157">
        <f t="shared" si="128"/>
        <v>117.78200000000001</v>
      </c>
      <c r="C1067" s="158">
        <v>841.3</v>
      </c>
      <c r="D1067" s="163">
        <v>0.14</v>
      </c>
      <c r="E1067" s="55" t="s">
        <v>3</v>
      </c>
      <c r="F1067" s="55">
        <v>115</v>
      </c>
      <c r="G1067" s="164">
        <f t="shared" si="127"/>
        <v>1.0241913043478261</v>
      </c>
      <c r="I1067" s="270"/>
      <c r="J1067" s="7"/>
      <c r="K1067" s="7"/>
      <c r="L1067" s="7"/>
    </row>
    <row r="1068" spans="1:12" ht="45">
      <c r="A1068" s="8" t="s">
        <v>17</v>
      </c>
      <c r="B1068" s="157">
        <f t="shared" si="128"/>
        <v>933.8430000000001</v>
      </c>
      <c r="C1068" s="158">
        <v>841.3</v>
      </c>
      <c r="D1068" s="163">
        <v>1.11</v>
      </c>
      <c r="E1068" s="55" t="s">
        <v>13</v>
      </c>
      <c r="F1068" s="55">
        <v>664.5</v>
      </c>
      <c r="G1068" s="164">
        <f t="shared" si="127"/>
        <v>1.405331828442438</v>
      </c>
      <c r="I1068" s="270"/>
      <c r="J1068" s="7"/>
      <c r="K1068" s="7"/>
      <c r="L1068" s="7"/>
    </row>
    <row r="1069" spans="1:12" ht="15.75">
      <c r="A1069" s="107" t="s">
        <v>18</v>
      </c>
      <c r="B1069" s="157">
        <f t="shared" si="128"/>
        <v>2515.487</v>
      </c>
      <c r="C1069" s="158">
        <v>841.3</v>
      </c>
      <c r="D1069" s="161">
        <v>2.99</v>
      </c>
      <c r="E1069" s="75" t="s">
        <v>4</v>
      </c>
      <c r="F1069" s="202">
        <v>1658.8</v>
      </c>
      <c r="G1069" s="165">
        <f t="shared" si="127"/>
        <v>1.5164498432601883</v>
      </c>
      <c r="I1069" s="270"/>
      <c r="J1069" s="7"/>
      <c r="K1069" s="7"/>
      <c r="L1069" s="7"/>
    </row>
    <row r="1070" spans="1:12" ht="15.75">
      <c r="A1070" s="114" t="s">
        <v>19</v>
      </c>
      <c r="B1070" s="157">
        <f t="shared" si="128"/>
        <v>580.497</v>
      </c>
      <c r="C1070" s="158">
        <v>841.3</v>
      </c>
      <c r="D1070" s="163">
        <v>0.69</v>
      </c>
      <c r="E1070" s="55" t="s">
        <v>5</v>
      </c>
      <c r="F1070" s="55">
        <v>35</v>
      </c>
      <c r="G1070" s="164">
        <f t="shared" si="127"/>
        <v>16.585628571428572</v>
      </c>
      <c r="I1070" s="270"/>
      <c r="J1070" s="7"/>
      <c r="K1070" s="7"/>
      <c r="L1070" s="7"/>
    </row>
    <row r="1071" spans="1:12" ht="15.75">
      <c r="A1071" s="8" t="s">
        <v>20</v>
      </c>
      <c r="B1071" s="157">
        <f t="shared" si="128"/>
        <v>218.738</v>
      </c>
      <c r="C1071" s="158">
        <v>841.3</v>
      </c>
      <c r="D1071" s="163">
        <v>0.26</v>
      </c>
      <c r="E1071" s="55" t="s">
        <v>5</v>
      </c>
      <c r="F1071" s="55">
        <v>35</v>
      </c>
      <c r="G1071" s="164">
        <f t="shared" si="127"/>
        <v>6.249657142857143</v>
      </c>
      <c r="I1071" s="270"/>
      <c r="J1071" s="7"/>
      <c r="K1071" s="7"/>
      <c r="L1071" s="7"/>
    </row>
    <row r="1072" spans="1:12" ht="16.5" thickBot="1">
      <c r="A1072" s="185" t="s">
        <v>29</v>
      </c>
      <c r="B1072" s="186">
        <f>SUM(B1065:B1071)</f>
        <v>5821.796</v>
      </c>
      <c r="C1072" s="187"/>
      <c r="D1072" s="188">
        <f>SUM(D1065:D1071)</f>
        <v>6.92</v>
      </c>
      <c r="E1072" s="182"/>
      <c r="F1072" s="231"/>
      <c r="G1072" s="189"/>
      <c r="I1072" s="270"/>
      <c r="J1072" s="7"/>
      <c r="K1072" s="7"/>
      <c r="L1072" s="7"/>
    </row>
    <row r="1073" spans="1:12" ht="15.75">
      <c r="A1073" s="171" t="s">
        <v>31</v>
      </c>
      <c r="B1073" s="172">
        <f>C1073*D1073</f>
        <v>1085.277</v>
      </c>
      <c r="C1073" s="158">
        <v>841.3</v>
      </c>
      <c r="D1073" s="173">
        <v>1.29</v>
      </c>
      <c r="E1073" s="171" t="s">
        <v>5</v>
      </c>
      <c r="F1073" s="171">
        <v>35</v>
      </c>
      <c r="G1073" s="174">
        <f>B1073/F1073</f>
        <v>31.007914285714286</v>
      </c>
      <c r="I1073" s="271"/>
      <c r="J1073" s="7"/>
      <c r="K1073" s="7"/>
      <c r="L1073" s="7"/>
    </row>
    <row r="1074" spans="1:12" ht="15.75">
      <c r="A1074" s="175" t="s">
        <v>30</v>
      </c>
      <c r="B1074" s="176">
        <f>C1074*D1074</f>
        <v>54.6845</v>
      </c>
      <c r="C1074" s="158">
        <v>841.3</v>
      </c>
      <c r="D1074" s="177">
        <v>0.065</v>
      </c>
      <c r="E1074" s="55" t="s">
        <v>33</v>
      </c>
      <c r="F1074" s="236">
        <v>61.56</v>
      </c>
      <c r="G1074" s="178">
        <f>B1074/F1074</f>
        <v>0.8883122157244964</v>
      </c>
      <c r="I1074" s="7"/>
      <c r="J1074" s="7"/>
      <c r="K1074" s="7"/>
      <c r="L1074" s="7"/>
    </row>
    <row r="1075" spans="1:12" ht="15.75">
      <c r="A1075" s="168" t="s">
        <v>32</v>
      </c>
      <c r="B1075" s="157">
        <f>SUM(B1056:B1074)</f>
        <v>280423.8105</v>
      </c>
      <c r="C1075" s="179"/>
      <c r="D1075" s="180">
        <f>SUM(D1072:D1074)</f>
        <v>8.275</v>
      </c>
      <c r="E1075" s="119"/>
      <c r="F1075" s="119"/>
      <c r="G1075" s="168"/>
      <c r="I1075" s="7"/>
      <c r="J1075" s="7"/>
      <c r="K1075" s="7"/>
      <c r="L1075" s="7"/>
    </row>
    <row r="1076" spans="1:12" ht="15.75">
      <c r="A1076" s="87"/>
      <c r="B1076" s="87"/>
      <c r="C1076" s="87"/>
      <c r="D1076" s="87"/>
      <c r="E1076" s="87"/>
      <c r="F1076" s="87"/>
      <c r="G1076" s="87"/>
      <c r="I1076" s="7"/>
      <c r="J1076" s="7"/>
      <c r="K1076" s="7"/>
      <c r="L1076" s="7"/>
    </row>
    <row r="1077" spans="1:12" ht="15.75">
      <c r="A1077" s="272" t="s">
        <v>9</v>
      </c>
      <c r="B1077" s="272"/>
      <c r="C1077" s="272"/>
      <c r="D1077" s="272"/>
      <c r="E1077" s="272"/>
      <c r="F1077" s="272"/>
      <c r="G1077" s="272"/>
      <c r="I1077" s="7"/>
      <c r="J1077" s="7"/>
      <c r="K1077" s="7"/>
      <c r="L1077" s="7"/>
    </row>
    <row r="1078" spans="1:12" ht="15.75">
      <c r="A1078" s="272" t="s">
        <v>117</v>
      </c>
      <c r="B1078" s="272"/>
      <c r="C1078" s="272"/>
      <c r="D1078" s="272"/>
      <c r="E1078" s="272"/>
      <c r="F1078" s="272"/>
      <c r="G1078" s="272"/>
      <c r="I1078" s="7"/>
      <c r="J1078" s="7"/>
      <c r="K1078" s="7"/>
      <c r="L1078" s="7"/>
    </row>
    <row r="1079" spans="1:12" ht="43.5" customHeight="1">
      <c r="A1079" s="273" t="s">
        <v>0</v>
      </c>
      <c r="B1079" s="273" t="s">
        <v>24</v>
      </c>
      <c r="C1079" s="275" t="s">
        <v>38</v>
      </c>
      <c r="D1079" s="276"/>
      <c r="E1079" s="275" t="s">
        <v>10</v>
      </c>
      <c r="F1079" s="277"/>
      <c r="G1079" s="276"/>
      <c r="I1079" s="7"/>
      <c r="J1079" s="7"/>
      <c r="K1079" s="7"/>
      <c r="L1079" s="7"/>
    </row>
    <row r="1080" spans="1:12" ht="75">
      <c r="A1080" s="274"/>
      <c r="B1080" s="274"/>
      <c r="C1080" s="45" t="s">
        <v>40</v>
      </c>
      <c r="D1080" s="45" t="s">
        <v>28</v>
      </c>
      <c r="E1080" s="55" t="s">
        <v>8</v>
      </c>
      <c r="F1080" s="99" t="s">
        <v>7</v>
      </c>
      <c r="G1080" s="99" t="s">
        <v>23</v>
      </c>
      <c r="I1080" s="7"/>
      <c r="J1080" s="7"/>
      <c r="K1080" s="7"/>
      <c r="L1080" s="7"/>
    </row>
    <row r="1081" spans="1:12" ht="45">
      <c r="A1081" s="55" t="s">
        <v>14</v>
      </c>
      <c r="B1081" s="157">
        <f>D1081*C1081</f>
        <v>996.149</v>
      </c>
      <c r="C1081" s="158">
        <v>837.1</v>
      </c>
      <c r="D1081" s="159">
        <v>1.19</v>
      </c>
      <c r="E1081" s="55" t="s">
        <v>13</v>
      </c>
      <c r="F1081" s="179">
        <v>664.5</v>
      </c>
      <c r="G1081" s="160">
        <f aca="true" t="shared" si="129" ref="G1081:G1087">B1081/F1081</f>
        <v>1.4990955605718586</v>
      </c>
      <c r="I1081" s="269"/>
      <c r="J1081" s="7"/>
      <c r="K1081" s="7"/>
      <c r="L1081" s="7"/>
    </row>
    <row r="1082" spans="1:12" ht="15.75">
      <c r="A1082" s="107" t="s">
        <v>15</v>
      </c>
      <c r="B1082" s="157">
        <f aca="true" t="shared" si="130" ref="B1082:B1087">D1082*C1082</f>
        <v>418.55</v>
      </c>
      <c r="C1082" s="158">
        <v>837.1</v>
      </c>
      <c r="D1082" s="161">
        <v>0.5</v>
      </c>
      <c r="E1082" s="75" t="s">
        <v>11</v>
      </c>
      <c r="F1082" s="75">
        <v>1</v>
      </c>
      <c r="G1082" s="162">
        <f t="shared" si="129"/>
        <v>418.55</v>
      </c>
      <c r="I1082" s="270"/>
      <c r="J1082" s="7"/>
      <c r="K1082" s="7"/>
      <c r="L1082" s="7"/>
    </row>
    <row r="1083" spans="1:12" ht="15.75">
      <c r="A1083" s="8" t="s">
        <v>16</v>
      </c>
      <c r="B1083" s="157">
        <f t="shared" si="130"/>
        <v>117.19400000000002</v>
      </c>
      <c r="C1083" s="158">
        <v>837.1</v>
      </c>
      <c r="D1083" s="163">
        <v>0.14</v>
      </c>
      <c r="E1083" s="55" t="s">
        <v>3</v>
      </c>
      <c r="F1083" s="55">
        <v>115</v>
      </c>
      <c r="G1083" s="164">
        <f t="shared" si="129"/>
        <v>1.0190782608695654</v>
      </c>
      <c r="I1083" s="270"/>
      <c r="J1083" s="7"/>
      <c r="K1083" s="7"/>
      <c r="L1083" s="7"/>
    </row>
    <row r="1084" spans="1:12" ht="45">
      <c r="A1084" s="8" t="s">
        <v>17</v>
      </c>
      <c r="B1084" s="157">
        <f t="shared" si="130"/>
        <v>912.4390000000001</v>
      </c>
      <c r="C1084" s="158">
        <v>837.1</v>
      </c>
      <c r="D1084" s="163">
        <v>1.09</v>
      </c>
      <c r="E1084" s="55" t="s">
        <v>13</v>
      </c>
      <c r="F1084" s="55">
        <v>664.5</v>
      </c>
      <c r="G1084" s="164">
        <f t="shared" si="129"/>
        <v>1.3731211437170807</v>
      </c>
      <c r="I1084" s="270"/>
      <c r="J1084" s="7"/>
      <c r="K1084" s="7"/>
      <c r="L1084" s="7"/>
    </row>
    <row r="1085" spans="1:12" ht="15.75">
      <c r="A1085" s="107" t="s">
        <v>18</v>
      </c>
      <c r="B1085" s="157">
        <f t="shared" si="130"/>
        <v>2452.703</v>
      </c>
      <c r="C1085" s="158">
        <v>837.1</v>
      </c>
      <c r="D1085" s="161">
        <v>2.93</v>
      </c>
      <c r="E1085" s="75" t="s">
        <v>4</v>
      </c>
      <c r="F1085" s="202">
        <v>1593</v>
      </c>
      <c r="G1085" s="165">
        <f t="shared" si="129"/>
        <v>1.5396754551161331</v>
      </c>
      <c r="I1085" s="270"/>
      <c r="J1085" s="7"/>
      <c r="K1085" s="7"/>
      <c r="L1085" s="7"/>
    </row>
    <row r="1086" spans="1:12" ht="15.75">
      <c r="A1086" s="114" t="s">
        <v>19</v>
      </c>
      <c r="B1086" s="157">
        <f t="shared" si="130"/>
        <v>560.8570000000001</v>
      </c>
      <c r="C1086" s="158">
        <v>837.1</v>
      </c>
      <c r="D1086" s="163">
        <v>0.67</v>
      </c>
      <c r="E1086" s="55" t="s">
        <v>5</v>
      </c>
      <c r="F1086" s="55">
        <v>49</v>
      </c>
      <c r="G1086" s="164">
        <f t="shared" si="129"/>
        <v>11.446061224489798</v>
      </c>
      <c r="I1086" s="270"/>
      <c r="J1086" s="7"/>
      <c r="K1086" s="7"/>
      <c r="L1086" s="7"/>
    </row>
    <row r="1087" spans="1:12" ht="15.75">
      <c r="A1087" s="8" t="s">
        <v>20</v>
      </c>
      <c r="B1087" s="157">
        <f t="shared" si="130"/>
        <v>217.64600000000002</v>
      </c>
      <c r="C1087" s="158">
        <v>837.1</v>
      </c>
      <c r="D1087" s="163">
        <v>0.26</v>
      </c>
      <c r="E1087" s="55" t="s">
        <v>5</v>
      </c>
      <c r="F1087" s="55">
        <v>49</v>
      </c>
      <c r="G1087" s="164">
        <f t="shared" si="129"/>
        <v>4.441755102040816</v>
      </c>
      <c r="I1087" s="270"/>
      <c r="J1087" s="7"/>
      <c r="K1087" s="7"/>
      <c r="L1087" s="7"/>
    </row>
    <row r="1088" spans="1:12" ht="16.5" thickBot="1">
      <c r="A1088" s="185" t="s">
        <v>29</v>
      </c>
      <c r="B1088" s="186">
        <f>SUM(B1081:B1087)</f>
        <v>5675.538</v>
      </c>
      <c r="C1088" s="187"/>
      <c r="D1088" s="188">
        <f>SUM(D1081:D1087)</f>
        <v>6.779999999999999</v>
      </c>
      <c r="E1088" s="182"/>
      <c r="F1088" s="231"/>
      <c r="G1088" s="189"/>
      <c r="I1088" s="270"/>
      <c r="J1088" s="7"/>
      <c r="K1088" s="7"/>
      <c r="L1088" s="7"/>
    </row>
    <row r="1089" spans="1:12" ht="15.75">
      <c r="A1089" s="171" t="s">
        <v>31</v>
      </c>
      <c r="B1089" s="172">
        <f>C1089*D1089</f>
        <v>1146.8270000000002</v>
      </c>
      <c r="C1089" s="158">
        <v>837.1</v>
      </c>
      <c r="D1089" s="173">
        <v>1.37</v>
      </c>
      <c r="E1089" s="171" t="s">
        <v>5</v>
      </c>
      <c r="F1089" s="171">
        <v>49</v>
      </c>
      <c r="G1089" s="174">
        <f>B1089/F1089</f>
        <v>23.404632653061228</v>
      </c>
      <c r="I1089" s="271"/>
      <c r="J1089" s="7"/>
      <c r="K1089" s="7"/>
      <c r="L1089" s="7"/>
    </row>
    <row r="1090" spans="1:12" ht="15.75">
      <c r="A1090" s="175" t="s">
        <v>30</v>
      </c>
      <c r="B1090" s="176">
        <f>C1090*D1090</f>
        <v>58.59700000000001</v>
      </c>
      <c r="C1090" s="158">
        <v>837.1</v>
      </c>
      <c r="D1090" s="177">
        <v>0.07</v>
      </c>
      <c r="E1090" s="55" t="s">
        <v>33</v>
      </c>
      <c r="F1090" s="236">
        <v>61.56</v>
      </c>
      <c r="G1090" s="178">
        <f>B1090/F1090</f>
        <v>0.9518680961663419</v>
      </c>
      <c r="I1090" s="7"/>
      <c r="J1090" s="7"/>
      <c r="K1090" s="7"/>
      <c r="L1090" s="7"/>
    </row>
    <row r="1091" spans="1:12" ht="15.75">
      <c r="A1091" s="168" t="s">
        <v>32</v>
      </c>
      <c r="B1091" s="157">
        <f>SUM(B1071:B1090)</f>
        <v>300160.80600000004</v>
      </c>
      <c r="C1091" s="179"/>
      <c r="D1091" s="180">
        <f>SUM(D1088:D1090)</f>
        <v>8.219999999999999</v>
      </c>
      <c r="E1091" s="119"/>
      <c r="F1091" s="119"/>
      <c r="G1091" s="168"/>
      <c r="I1091" s="7"/>
      <c r="J1091" s="7"/>
      <c r="K1091" s="7"/>
      <c r="L1091" s="7"/>
    </row>
    <row r="1092" spans="1:12" ht="15.75">
      <c r="A1092" s="11"/>
      <c r="B1092" s="69"/>
      <c r="C1092" s="70"/>
      <c r="D1092" s="94"/>
      <c r="E1092" s="72"/>
      <c r="F1092" s="72"/>
      <c r="G1092" s="73"/>
      <c r="I1092" s="7"/>
      <c r="J1092" s="7"/>
      <c r="K1092" s="7"/>
      <c r="L1092" s="7"/>
    </row>
    <row r="1093" spans="1:12" ht="15.75">
      <c r="A1093" s="272" t="s">
        <v>9</v>
      </c>
      <c r="B1093" s="272"/>
      <c r="C1093" s="272"/>
      <c r="D1093" s="272"/>
      <c r="E1093" s="272"/>
      <c r="F1093" s="272"/>
      <c r="G1093" s="272"/>
      <c r="I1093" s="7"/>
      <c r="J1093" s="7"/>
      <c r="K1093" s="7"/>
      <c r="L1093" s="7"/>
    </row>
    <row r="1094" spans="1:12" ht="15.75">
      <c r="A1094" s="272" t="s">
        <v>118</v>
      </c>
      <c r="B1094" s="272"/>
      <c r="C1094" s="272"/>
      <c r="D1094" s="272"/>
      <c r="E1094" s="272"/>
      <c r="F1094" s="272"/>
      <c r="G1094" s="272"/>
      <c r="I1094" s="7"/>
      <c r="J1094" s="7"/>
      <c r="K1094" s="7"/>
      <c r="L1094" s="7"/>
    </row>
    <row r="1095" spans="1:12" ht="51" customHeight="1">
      <c r="A1095" s="273" t="s">
        <v>0</v>
      </c>
      <c r="B1095" s="273" t="s">
        <v>24</v>
      </c>
      <c r="C1095" s="275" t="s">
        <v>38</v>
      </c>
      <c r="D1095" s="276"/>
      <c r="E1095" s="275" t="s">
        <v>10</v>
      </c>
      <c r="F1095" s="277"/>
      <c r="G1095" s="276"/>
      <c r="I1095" s="7"/>
      <c r="J1095" s="7"/>
      <c r="K1095" s="7"/>
      <c r="L1095" s="7"/>
    </row>
    <row r="1096" spans="1:12" ht="75">
      <c r="A1096" s="274"/>
      <c r="B1096" s="274"/>
      <c r="C1096" s="45" t="s">
        <v>41</v>
      </c>
      <c r="D1096" s="45" t="s">
        <v>28</v>
      </c>
      <c r="E1096" s="55" t="s">
        <v>8</v>
      </c>
      <c r="F1096" s="99" t="s">
        <v>7</v>
      </c>
      <c r="G1096" s="99" t="s">
        <v>23</v>
      </c>
      <c r="I1096" s="7"/>
      <c r="J1096" s="7"/>
      <c r="K1096" s="7"/>
      <c r="L1096" s="7"/>
    </row>
    <row r="1097" spans="1:12" ht="45">
      <c r="A1097" s="55" t="s">
        <v>14</v>
      </c>
      <c r="B1097" s="157">
        <f>D1097*C1097</f>
        <v>1250.1540000000002</v>
      </c>
      <c r="C1097" s="238">
        <v>771.7</v>
      </c>
      <c r="D1097" s="159">
        <v>1.62</v>
      </c>
      <c r="E1097" s="55" t="s">
        <v>13</v>
      </c>
      <c r="F1097" s="179">
        <v>443</v>
      </c>
      <c r="G1097" s="160">
        <f aca="true" t="shared" si="131" ref="G1097:G1103">B1097/F1097</f>
        <v>2.8220180586907455</v>
      </c>
      <c r="I1097" s="269"/>
      <c r="J1097" s="7"/>
      <c r="K1097" s="7"/>
      <c r="L1097" s="7"/>
    </row>
    <row r="1098" spans="1:12" ht="15.75">
      <c r="A1098" s="107" t="s">
        <v>15</v>
      </c>
      <c r="B1098" s="157">
        <f aca="true" t="shared" si="132" ref="B1098:B1103">D1098*C1098</f>
        <v>378.13300000000004</v>
      </c>
      <c r="C1098" s="238">
        <v>771.7</v>
      </c>
      <c r="D1098" s="161">
        <v>0.49</v>
      </c>
      <c r="E1098" s="75" t="s">
        <v>11</v>
      </c>
      <c r="F1098" s="75">
        <v>1</v>
      </c>
      <c r="G1098" s="162">
        <f t="shared" si="131"/>
        <v>378.13300000000004</v>
      </c>
      <c r="I1098" s="270"/>
      <c r="J1098" s="7"/>
      <c r="K1098" s="7"/>
      <c r="L1098" s="7"/>
    </row>
    <row r="1099" spans="1:12" ht="15.75">
      <c r="A1099" s="8" t="s">
        <v>16</v>
      </c>
      <c r="B1099" s="157">
        <f t="shared" si="132"/>
        <v>108.03800000000001</v>
      </c>
      <c r="C1099" s="238">
        <v>771.7</v>
      </c>
      <c r="D1099" s="163">
        <v>0.14</v>
      </c>
      <c r="E1099" s="55" t="s">
        <v>3</v>
      </c>
      <c r="F1099" s="55">
        <v>195</v>
      </c>
      <c r="G1099" s="164">
        <f t="shared" si="131"/>
        <v>0.5540410256410256</v>
      </c>
      <c r="I1099" s="270"/>
      <c r="J1099" s="7"/>
      <c r="K1099" s="7"/>
      <c r="L1099" s="7"/>
    </row>
    <row r="1100" spans="1:12" ht="45">
      <c r="A1100" s="8" t="s">
        <v>17</v>
      </c>
      <c r="B1100" s="157">
        <f t="shared" si="132"/>
        <v>818.0020000000001</v>
      </c>
      <c r="C1100" s="238">
        <v>771.7</v>
      </c>
      <c r="D1100" s="163">
        <v>1.06</v>
      </c>
      <c r="E1100" s="55" t="s">
        <v>13</v>
      </c>
      <c r="F1100" s="55">
        <v>443</v>
      </c>
      <c r="G1100" s="164">
        <f t="shared" si="131"/>
        <v>1.846505643340858</v>
      </c>
      <c r="I1100" s="270"/>
      <c r="J1100" s="7"/>
      <c r="K1100" s="7"/>
      <c r="L1100" s="7"/>
    </row>
    <row r="1101" spans="1:12" ht="15.75">
      <c r="A1101" s="107" t="s">
        <v>18</v>
      </c>
      <c r="B1101" s="157">
        <f t="shared" si="132"/>
        <v>2199.3450000000003</v>
      </c>
      <c r="C1101" s="238">
        <v>771.7</v>
      </c>
      <c r="D1101" s="161">
        <v>2.85</v>
      </c>
      <c r="E1101" s="75" t="s">
        <v>4</v>
      </c>
      <c r="F1101" s="202">
        <v>1094.7</v>
      </c>
      <c r="G1101" s="165">
        <f t="shared" si="131"/>
        <v>2.009084680734448</v>
      </c>
      <c r="I1101" s="270"/>
      <c r="J1101" s="7"/>
      <c r="K1101" s="7"/>
      <c r="L1101" s="7"/>
    </row>
    <row r="1102" spans="1:12" ht="15.75">
      <c r="A1102" s="114" t="s">
        <v>19</v>
      </c>
      <c r="B1102" s="157">
        <f t="shared" si="132"/>
        <v>547.907</v>
      </c>
      <c r="C1102" s="238">
        <v>771.7</v>
      </c>
      <c r="D1102" s="163">
        <v>0.71</v>
      </c>
      <c r="E1102" s="55" t="s">
        <v>5</v>
      </c>
      <c r="F1102" s="55">
        <v>47</v>
      </c>
      <c r="G1102" s="164">
        <f t="shared" si="131"/>
        <v>11.657595744680853</v>
      </c>
      <c r="I1102" s="270"/>
      <c r="J1102" s="7"/>
      <c r="K1102" s="7"/>
      <c r="L1102" s="7"/>
    </row>
    <row r="1103" spans="1:12" ht="15.75">
      <c r="A1103" s="8" t="s">
        <v>20</v>
      </c>
      <c r="B1103" s="157">
        <f t="shared" si="132"/>
        <v>192.925</v>
      </c>
      <c r="C1103" s="238">
        <v>771.7</v>
      </c>
      <c r="D1103" s="163">
        <v>0.25</v>
      </c>
      <c r="E1103" s="55" t="s">
        <v>5</v>
      </c>
      <c r="F1103" s="55">
        <v>47</v>
      </c>
      <c r="G1103" s="164">
        <f t="shared" si="131"/>
        <v>4.104787234042553</v>
      </c>
      <c r="I1103" s="270"/>
      <c r="J1103" s="7"/>
      <c r="K1103" s="7"/>
      <c r="L1103" s="7"/>
    </row>
    <row r="1104" spans="1:12" ht="16.5" thickBot="1">
      <c r="A1104" s="185" t="s">
        <v>29</v>
      </c>
      <c r="B1104" s="186">
        <f>SUM(B1097:B1103)</f>
        <v>5494.504000000001</v>
      </c>
      <c r="C1104" s="187"/>
      <c r="D1104" s="188">
        <f>SUM(D1097:D1103)</f>
        <v>7.12</v>
      </c>
      <c r="E1104" s="182"/>
      <c r="F1104" s="231"/>
      <c r="G1104" s="189"/>
      <c r="I1104" s="271"/>
      <c r="J1104" s="7"/>
      <c r="K1104" s="7"/>
      <c r="L1104" s="7"/>
    </row>
    <row r="1105" spans="1:12" ht="15.75">
      <c r="A1105" s="171" t="s">
        <v>31</v>
      </c>
      <c r="B1105" s="172">
        <f>C1105*D1105</f>
        <v>1057.229</v>
      </c>
      <c r="C1105" s="238">
        <v>771.7</v>
      </c>
      <c r="D1105" s="173">
        <v>1.37</v>
      </c>
      <c r="E1105" s="171" t="s">
        <v>5</v>
      </c>
      <c r="F1105" s="171">
        <v>47</v>
      </c>
      <c r="G1105" s="174">
        <f>B1105/F1105</f>
        <v>22.49423404255319</v>
      </c>
      <c r="I1105" s="7"/>
      <c r="J1105" s="7"/>
      <c r="K1105" s="7"/>
      <c r="L1105" s="7"/>
    </row>
    <row r="1106" spans="1:12" ht="15.75">
      <c r="A1106" s="168" t="s">
        <v>32</v>
      </c>
      <c r="B1106" s="157">
        <f>SUM(B1088:B1105)</f>
        <v>319088.00499999995</v>
      </c>
      <c r="C1106" s="179"/>
      <c r="D1106" s="180">
        <f>SUM(D1104:D1105)</f>
        <v>8.49</v>
      </c>
      <c r="E1106" s="119"/>
      <c r="F1106" s="119"/>
      <c r="G1106" s="168"/>
      <c r="I1106" s="7"/>
      <c r="J1106" s="7"/>
      <c r="K1106" s="7"/>
      <c r="L1106" s="7"/>
    </row>
    <row r="1107" spans="1:12" ht="15.75">
      <c r="A1107" s="87"/>
      <c r="B1107" s="87"/>
      <c r="C1107" s="87"/>
      <c r="D1107" s="87"/>
      <c r="E1107" s="87"/>
      <c r="F1107" s="87"/>
      <c r="G1107" s="87"/>
      <c r="I1107" s="7"/>
      <c r="J1107" s="7"/>
      <c r="K1107" s="7"/>
      <c r="L1107" s="7"/>
    </row>
    <row r="1108" spans="1:12" ht="15.75">
      <c r="A1108" s="272" t="s">
        <v>9</v>
      </c>
      <c r="B1108" s="272"/>
      <c r="C1108" s="272"/>
      <c r="D1108" s="272"/>
      <c r="E1108" s="272"/>
      <c r="F1108" s="272"/>
      <c r="G1108" s="272"/>
      <c r="I1108" s="7"/>
      <c r="J1108" s="7"/>
      <c r="K1108" s="7"/>
      <c r="L1108" s="7"/>
    </row>
    <row r="1109" spans="1:12" ht="15.75">
      <c r="A1109" s="272" t="s">
        <v>64</v>
      </c>
      <c r="B1109" s="272"/>
      <c r="C1109" s="272"/>
      <c r="D1109" s="272"/>
      <c r="E1109" s="272"/>
      <c r="F1109" s="272"/>
      <c r="G1109" s="272"/>
      <c r="I1109" s="7"/>
      <c r="J1109" s="7"/>
      <c r="K1109" s="7"/>
      <c r="L1109" s="7"/>
    </row>
    <row r="1110" spans="1:12" ht="15.75">
      <c r="A1110" s="259"/>
      <c r="B1110" s="259"/>
      <c r="C1110" s="259"/>
      <c r="D1110" s="259"/>
      <c r="E1110" s="259"/>
      <c r="F1110" s="259"/>
      <c r="G1110" s="259"/>
      <c r="I1110" s="7"/>
      <c r="J1110" s="7"/>
      <c r="K1110" s="7"/>
      <c r="L1110" s="7"/>
    </row>
    <row r="1111" spans="1:12" ht="15.75">
      <c r="A1111" s="259"/>
      <c r="B1111" s="259"/>
      <c r="C1111" s="259"/>
      <c r="D1111" s="259"/>
      <c r="E1111" s="259"/>
      <c r="F1111" s="259"/>
      <c r="G1111" s="259"/>
      <c r="I1111" s="7"/>
      <c r="J1111" s="7"/>
      <c r="K1111" s="7"/>
      <c r="L1111" s="7"/>
    </row>
    <row r="1112" spans="1:12" ht="49.5" customHeight="1">
      <c r="A1112" s="273" t="s">
        <v>0</v>
      </c>
      <c r="B1112" s="273" t="s">
        <v>24</v>
      </c>
      <c r="C1112" s="275" t="s">
        <v>38</v>
      </c>
      <c r="D1112" s="276"/>
      <c r="E1112" s="275" t="s">
        <v>10</v>
      </c>
      <c r="F1112" s="277"/>
      <c r="G1112" s="276"/>
      <c r="I1112" s="7"/>
      <c r="J1112" s="7"/>
      <c r="K1112" s="7"/>
      <c r="L1112" s="7"/>
    </row>
    <row r="1113" spans="1:12" ht="75">
      <c r="A1113" s="274"/>
      <c r="B1113" s="274"/>
      <c r="C1113" s="45" t="s">
        <v>41</v>
      </c>
      <c r="D1113" s="45" t="s">
        <v>28</v>
      </c>
      <c r="E1113" s="55" t="s">
        <v>8</v>
      </c>
      <c r="F1113" s="99" t="s">
        <v>7</v>
      </c>
      <c r="G1113" s="99" t="s">
        <v>23</v>
      </c>
      <c r="I1113" s="7"/>
      <c r="J1113" s="7"/>
      <c r="K1113" s="7"/>
      <c r="L1113" s="7"/>
    </row>
    <row r="1114" spans="1:12" ht="45">
      <c r="A1114" s="55" t="s">
        <v>14</v>
      </c>
      <c r="B1114" s="157">
        <f>D1114*C1114</f>
        <v>618.9</v>
      </c>
      <c r="C1114" s="238">
        <v>618.9</v>
      </c>
      <c r="D1114" s="159">
        <v>1</v>
      </c>
      <c r="E1114" s="55" t="s">
        <v>13</v>
      </c>
      <c r="F1114" s="179">
        <v>653</v>
      </c>
      <c r="G1114" s="160">
        <f aca="true" t="shared" si="133" ref="G1114:G1120">B1114/F1114</f>
        <v>0.9477794793261868</v>
      </c>
      <c r="I1114" s="269"/>
      <c r="J1114" s="7"/>
      <c r="K1114" s="7"/>
      <c r="L1114" s="7"/>
    </row>
    <row r="1115" spans="1:12" ht="15.75">
      <c r="A1115" s="107" t="s">
        <v>15</v>
      </c>
      <c r="B1115" s="157">
        <f aca="true" t="shared" si="134" ref="B1115:B1120">D1115*C1115</f>
        <v>266.127</v>
      </c>
      <c r="C1115" s="238">
        <v>618.9</v>
      </c>
      <c r="D1115" s="161">
        <v>0.43</v>
      </c>
      <c r="E1115" s="75" t="s">
        <v>11</v>
      </c>
      <c r="F1115" s="75">
        <v>1</v>
      </c>
      <c r="G1115" s="162">
        <f t="shared" si="133"/>
        <v>266.127</v>
      </c>
      <c r="I1115" s="270"/>
      <c r="J1115" s="7"/>
      <c r="K1115" s="7"/>
      <c r="L1115" s="7"/>
    </row>
    <row r="1116" spans="1:12" ht="15.75">
      <c r="A1116" s="8" t="s">
        <v>16</v>
      </c>
      <c r="B1116" s="157">
        <f t="shared" si="134"/>
        <v>74.268</v>
      </c>
      <c r="C1116" s="238">
        <v>618.9</v>
      </c>
      <c r="D1116" s="163">
        <v>0.12</v>
      </c>
      <c r="E1116" s="55" t="s">
        <v>3</v>
      </c>
      <c r="F1116" s="55">
        <v>115</v>
      </c>
      <c r="G1116" s="164">
        <f t="shared" si="133"/>
        <v>0.6458086956521739</v>
      </c>
      <c r="I1116" s="270"/>
      <c r="J1116" s="7"/>
      <c r="K1116" s="7"/>
      <c r="L1116" s="7"/>
    </row>
    <row r="1117" spans="1:12" ht="45">
      <c r="A1117" s="8" t="s">
        <v>17</v>
      </c>
      <c r="B1117" s="157">
        <f t="shared" si="134"/>
        <v>569.388</v>
      </c>
      <c r="C1117" s="238">
        <v>618.9</v>
      </c>
      <c r="D1117" s="163">
        <v>0.92</v>
      </c>
      <c r="E1117" s="55" t="s">
        <v>13</v>
      </c>
      <c r="F1117" s="55">
        <v>653</v>
      </c>
      <c r="G1117" s="164">
        <f t="shared" si="133"/>
        <v>0.8719571209800919</v>
      </c>
      <c r="I1117" s="270"/>
      <c r="J1117" s="7"/>
      <c r="K1117" s="7"/>
      <c r="L1117" s="7"/>
    </row>
    <row r="1118" spans="1:12" ht="15.75">
      <c r="A1118" s="107" t="s">
        <v>18</v>
      </c>
      <c r="B1118" s="157">
        <f t="shared" si="134"/>
        <v>1541.0610000000001</v>
      </c>
      <c r="C1118" s="238">
        <v>618.9</v>
      </c>
      <c r="D1118" s="161">
        <v>2.49</v>
      </c>
      <c r="E1118" s="75" t="s">
        <v>4</v>
      </c>
      <c r="F1118" s="202">
        <v>774</v>
      </c>
      <c r="G1118" s="165">
        <f t="shared" si="133"/>
        <v>1.9910348837209304</v>
      </c>
      <c r="I1118" s="270"/>
      <c r="J1118" s="7"/>
      <c r="K1118" s="7"/>
      <c r="L1118" s="7"/>
    </row>
    <row r="1119" spans="1:12" ht="15.75">
      <c r="A1119" s="114" t="s">
        <v>19</v>
      </c>
      <c r="B1119" s="157">
        <f t="shared" si="134"/>
        <v>352.77299999999997</v>
      </c>
      <c r="C1119" s="238">
        <v>618.9</v>
      </c>
      <c r="D1119" s="163">
        <v>0.57</v>
      </c>
      <c r="E1119" s="55" t="s">
        <v>5</v>
      </c>
      <c r="F1119" s="55">
        <v>20</v>
      </c>
      <c r="G1119" s="164">
        <f t="shared" si="133"/>
        <v>17.63865</v>
      </c>
      <c r="I1119" s="270"/>
      <c r="J1119" s="7"/>
      <c r="K1119" s="7"/>
      <c r="L1119" s="7"/>
    </row>
    <row r="1120" spans="1:12" ht="15.75">
      <c r="A1120" s="8" t="s">
        <v>20</v>
      </c>
      <c r="B1120" s="157">
        <f t="shared" si="134"/>
        <v>136.158</v>
      </c>
      <c r="C1120" s="238">
        <v>618.9</v>
      </c>
      <c r="D1120" s="163">
        <v>0.22</v>
      </c>
      <c r="E1120" s="55" t="s">
        <v>5</v>
      </c>
      <c r="F1120" s="55">
        <v>20</v>
      </c>
      <c r="G1120" s="164">
        <f t="shared" si="133"/>
        <v>6.807899999999999</v>
      </c>
      <c r="I1120" s="270"/>
      <c r="J1120" s="7"/>
      <c r="K1120" s="7"/>
      <c r="L1120" s="7"/>
    </row>
    <row r="1121" spans="1:12" ht="16.5" thickBot="1">
      <c r="A1121" s="185" t="s">
        <v>29</v>
      </c>
      <c r="B1121" s="186">
        <f>SUM(B1114:B1120)</f>
        <v>3558.675</v>
      </c>
      <c r="C1121" s="187"/>
      <c r="D1121" s="188">
        <f>SUM(D1114:D1120)</f>
        <v>5.75</v>
      </c>
      <c r="E1121" s="182"/>
      <c r="F1121" s="231"/>
      <c r="G1121" s="189"/>
      <c r="I1121" s="270"/>
      <c r="J1121" s="7"/>
      <c r="K1121" s="7"/>
      <c r="L1121" s="7"/>
    </row>
    <row r="1122" spans="1:12" ht="15.75">
      <c r="A1122" s="171" t="s">
        <v>65</v>
      </c>
      <c r="B1122" s="172">
        <f>C1122*D1122</f>
        <v>847.893</v>
      </c>
      <c r="C1122" s="238">
        <v>618.9</v>
      </c>
      <c r="D1122" s="260">
        <v>1.37</v>
      </c>
      <c r="E1122" s="171" t="s">
        <v>5</v>
      </c>
      <c r="F1122" s="171">
        <v>20</v>
      </c>
      <c r="G1122" s="174">
        <f>B1122/F1122</f>
        <v>42.39465</v>
      </c>
      <c r="I1122" s="271"/>
      <c r="J1122" s="7"/>
      <c r="K1122" s="7"/>
      <c r="L1122" s="7"/>
    </row>
    <row r="1123" spans="1:12" ht="15.75">
      <c r="A1123" s="175" t="s">
        <v>30</v>
      </c>
      <c r="B1123" s="176">
        <f>C1123*D1123</f>
        <v>43.323</v>
      </c>
      <c r="C1123" s="238">
        <v>618.9</v>
      </c>
      <c r="D1123" s="180">
        <v>0.07</v>
      </c>
      <c r="E1123" s="55" t="s">
        <v>33</v>
      </c>
      <c r="F1123" s="236">
        <v>61.5</v>
      </c>
      <c r="G1123" s="178">
        <f>B1123/F1123</f>
        <v>0.7044390243902439</v>
      </c>
      <c r="I1123" s="7"/>
      <c r="J1123" s="7"/>
      <c r="K1123" s="7"/>
      <c r="L1123" s="7"/>
    </row>
    <row r="1124" spans="1:12" ht="15.75">
      <c r="A1124" s="168" t="s">
        <v>32</v>
      </c>
      <c r="B1124" s="157">
        <f>B1121+B1122+B1123</f>
        <v>4449.8910000000005</v>
      </c>
      <c r="C1124" s="179"/>
      <c r="D1124" s="177">
        <f>SUM(D1121:D1123)</f>
        <v>7.19</v>
      </c>
      <c r="E1124" s="119"/>
      <c r="F1124" s="119"/>
      <c r="G1124" s="168"/>
      <c r="I1124" s="7"/>
      <c r="J1124" s="7"/>
      <c r="K1124" s="7"/>
      <c r="L1124" s="7"/>
    </row>
    <row r="1125" spans="1:12" ht="15.75">
      <c r="A1125" s="87"/>
      <c r="B1125" s="87"/>
      <c r="C1125" s="87"/>
      <c r="D1125" s="87"/>
      <c r="E1125" s="87"/>
      <c r="F1125" s="87"/>
      <c r="G1125" s="87"/>
      <c r="I1125" s="7"/>
      <c r="J1125" s="7"/>
      <c r="K1125" s="7"/>
      <c r="L1125" s="7"/>
    </row>
    <row r="1126" spans="1:12" ht="15.75">
      <c r="A1126" s="261" t="s">
        <v>66</v>
      </c>
      <c r="B1126" s="87"/>
      <c r="C1126" s="87"/>
      <c r="D1126" s="87"/>
      <c r="E1126" s="87"/>
      <c r="F1126" s="87"/>
      <c r="G1126" s="87"/>
      <c r="I1126" s="7"/>
      <c r="J1126" s="7"/>
      <c r="K1126" s="7"/>
      <c r="L1126" s="7"/>
    </row>
    <row r="1127" spans="1:12" ht="15.75">
      <c r="A1127" s="298" t="s">
        <v>9</v>
      </c>
      <c r="B1127" s="298"/>
      <c r="C1127" s="298"/>
      <c r="D1127" s="298"/>
      <c r="E1127" s="298"/>
      <c r="F1127" s="298"/>
      <c r="G1127" s="298"/>
      <c r="I1127" s="7"/>
      <c r="J1127" s="7"/>
      <c r="K1127" s="7"/>
      <c r="L1127" s="7"/>
    </row>
    <row r="1128" spans="1:12" ht="15.75">
      <c r="A1128" s="298" t="s">
        <v>119</v>
      </c>
      <c r="B1128" s="298"/>
      <c r="C1128" s="298"/>
      <c r="D1128" s="298"/>
      <c r="E1128" s="298"/>
      <c r="F1128" s="298"/>
      <c r="G1128" s="298"/>
      <c r="I1128" s="7"/>
      <c r="J1128" s="7"/>
      <c r="K1128" s="7"/>
      <c r="L1128" s="7"/>
    </row>
    <row r="1129" spans="1:12" ht="51" customHeight="1">
      <c r="A1129" s="273" t="s">
        <v>0</v>
      </c>
      <c r="B1129" s="273" t="s">
        <v>24</v>
      </c>
      <c r="C1129" s="275" t="s">
        <v>38</v>
      </c>
      <c r="D1129" s="276"/>
      <c r="E1129" s="275" t="s">
        <v>10</v>
      </c>
      <c r="F1129" s="277"/>
      <c r="G1129" s="276"/>
      <c r="I1129" s="7"/>
      <c r="J1129" s="7"/>
      <c r="K1129" s="7"/>
      <c r="L1129" s="7"/>
    </row>
    <row r="1130" spans="1:12" ht="75">
      <c r="A1130" s="274"/>
      <c r="B1130" s="274"/>
      <c r="C1130" s="45" t="s">
        <v>41</v>
      </c>
      <c r="D1130" s="45" t="s">
        <v>28</v>
      </c>
      <c r="E1130" s="55" t="s">
        <v>8</v>
      </c>
      <c r="F1130" s="99" t="s">
        <v>7</v>
      </c>
      <c r="G1130" s="99" t="s">
        <v>23</v>
      </c>
      <c r="I1130" s="7"/>
      <c r="J1130" s="7"/>
      <c r="K1130" s="7"/>
      <c r="L1130" s="7"/>
    </row>
    <row r="1131" spans="1:12" ht="45">
      <c r="A1131" s="55" t="s">
        <v>14</v>
      </c>
      <c r="B1131" s="157">
        <f>D1131*C1131</f>
        <v>562.659</v>
      </c>
      <c r="C1131" s="238">
        <v>506.9</v>
      </c>
      <c r="D1131" s="159">
        <v>1.11</v>
      </c>
      <c r="E1131" s="55" t="s">
        <v>13</v>
      </c>
      <c r="F1131" s="179">
        <v>450</v>
      </c>
      <c r="G1131" s="160">
        <f aca="true" t="shared" si="135" ref="G1131:G1137">B1131/F1131</f>
        <v>1.2503533333333332</v>
      </c>
      <c r="I1131" s="269"/>
      <c r="J1131" s="7"/>
      <c r="K1131" s="7"/>
      <c r="L1131" s="7"/>
    </row>
    <row r="1132" spans="1:12" ht="15.75">
      <c r="A1132" s="107" t="s">
        <v>15</v>
      </c>
      <c r="B1132" s="157">
        <f aca="true" t="shared" si="136" ref="B1132:B1137">D1132*C1132</f>
        <v>238.24299999999997</v>
      </c>
      <c r="C1132" s="238">
        <v>506.9</v>
      </c>
      <c r="D1132" s="161">
        <v>0.47</v>
      </c>
      <c r="E1132" s="75" t="s">
        <v>11</v>
      </c>
      <c r="F1132" s="75">
        <v>1</v>
      </c>
      <c r="G1132" s="162">
        <f t="shared" si="135"/>
        <v>238.24299999999997</v>
      </c>
      <c r="I1132" s="270"/>
      <c r="J1132" s="7"/>
      <c r="K1132" s="7"/>
      <c r="L1132" s="7"/>
    </row>
    <row r="1133" spans="1:12" ht="15.75">
      <c r="A1133" s="8" t="s">
        <v>16</v>
      </c>
      <c r="B1133" s="157">
        <f t="shared" si="136"/>
        <v>65.897</v>
      </c>
      <c r="C1133" s="238">
        <v>506.9</v>
      </c>
      <c r="D1133" s="163">
        <v>0.13</v>
      </c>
      <c r="E1133" s="55" t="s">
        <v>3</v>
      </c>
      <c r="F1133" s="55">
        <v>64</v>
      </c>
      <c r="G1133" s="164">
        <f t="shared" si="135"/>
        <v>1.029640625</v>
      </c>
      <c r="I1133" s="270"/>
      <c r="J1133" s="7"/>
      <c r="K1133" s="7"/>
      <c r="L1133" s="7"/>
    </row>
    <row r="1134" spans="1:12" ht="45">
      <c r="A1134" s="8" t="s">
        <v>17</v>
      </c>
      <c r="B1134" s="157">
        <f t="shared" si="136"/>
        <v>517.038</v>
      </c>
      <c r="C1134" s="238">
        <v>506.9</v>
      </c>
      <c r="D1134" s="163">
        <v>1.02</v>
      </c>
      <c r="E1134" s="55" t="s">
        <v>13</v>
      </c>
      <c r="F1134" s="55">
        <v>450</v>
      </c>
      <c r="G1134" s="164">
        <f t="shared" si="135"/>
        <v>1.1489733333333334</v>
      </c>
      <c r="I1134" s="270"/>
      <c r="J1134" s="7"/>
      <c r="K1134" s="7"/>
      <c r="L1134" s="7"/>
    </row>
    <row r="1135" spans="1:12" ht="15.75">
      <c r="A1135" s="107" t="s">
        <v>18</v>
      </c>
      <c r="B1135" s="157">
        <f t="shared" si="136"/>
        <v>1393.975</v>
      </c>
      <c r="C1135" s="238">
        <v>506.9</v>
      </c>
      <c r="D1135" s="161">
        <v>2.75</v>
      </c>
      <c r="E1135" s="75" t="s">
        <v>4</v>
      </c>
      <c r="F1135" s="202">
        <v>667.5</v>
      </c>
      <c r="G1135" s="165">
        <f t="shared" si="135"/>
        <v>2.0883520599250933</v>
      </c>
      <c r="I1135" s="270"/>
      <c r="J1135" s="7"/>
      <c r="K1135" s="7"/>
      <c r="L1135" s="7"/>
    </row>
    <row r="1136" spans="1:12" ht="15.75">
      <c r="A1136" s="114" t="s">
        <v>19</v>
      </c>
      <c r="B1136" s="157">
        <f t="shared" si="136"/>
        <v>319.347</v>
      </c>
      <c r="C1136" s="238">
        <v>506.9</v>
      </c>
      <c r="D1136" s="163">
        <v>0.63</v>
      </c>
      <c r="E1136" s="55" t="s">
        <v>5</v>
      </c>
      <c r="F1136" s="55">
        <v>14</v>
      </c>
      <c r="G1136" s="164">
        <f t="shared" si="135"/>
        <v>22.810499999999998</v>
      </c>
      <c r="I1136" s="270"/>
      <c r="J1136" s="7"/>
      <c r="K1136" s="7"/>
      <c r="L1136" s="7"/>
    </row>
    <row r="1137" spans="1:12" ht="15.75">
      <c r="A1137" s="8" t="s">
        <v>20</v>
      </c>
      <c r="B1137" s="157">
        <f t="shared" si="136"/>
        <v>121.65599999999999</v>
      </c>
      <c r="C1137" s="238">
        <v>506.9</v>
      </c>
      <c r="D1137" s="163">
        <v>0.24</v>
      </c>
      <c r="E1137" s="55" t="s">
        <v>5</v>
      </c>
      <c r="F1137" s="55">
        <v>14</v>
      </c>
      <c r="G1137" s="164">
        <f t="shared" si="135"/>
        <v>8.689714285714285</v>
      </c>
      <c r="I1137" s="270"/>
      <c r="J1137" s="7"/>
      <c r="K1137" s="7"/>
      <c r="L1137" s="7"/>
    </row>
    <row r="1138" spans="1:12" ht="16.5" thickBot="1">
      <c r="A1138" s="185" t="s">
        <v>29</v>
      </c>
      <c r="B1138" s="186">
        <f>SUM(B1131:B1137)</f>
        <v>3218.8149999999996</v>
      </c>
      <c r="C1138" s="187"/>
      <c r="D1138" s="188">
        <f>SUM(D1131:D1137)</f>
        <v>6.3500000000000005</v>
      </c>
      <c r="E1138" s="182"/>
      <c r="F1138" s="231"/>
      <c r="G1138" s="189"/>
      <c r="I1138" s="270"/>
      <c r="J1138" s="7"/>
      <c r="K1138" s="7"/>
      <c r="L1138" s="7"/>
    </row>
    <row r="1139" spans="1:12" ht="15.75">
      <c r="A1139" s="171" t="s">
        <v>31</v>
      </c>
      <c r="B1139" s="172">
        <f>C1139*D1139</f>
        <v>694.453</v>
      </c>
      <c r="C1139" s="238">
        <v>506.9</v>
      </c>
      <c r="D1139" s="173">
        <v>1.37</v>
      </c>
      <c r="E1139" s="171" t="s">
        <v>5</v>
      </c>
      <c r="F1139" s="171">
        <v>14</v>
      </c>
      <c r="G1139" s="174">
        <f>B1139/F1139</f>
        <v>49.60378571428571</v>
      </c>
      <c r="I1139" s="271"/>
      <c r="J1139" s="7"/>
      <c r="K1139" s="7"/>
      <c r="L1139" s="7"/>
    </row>
    <row r="1140" spans="1:12" ht="15.75">
      <c r="A1140" s="175" t="s">
        <v>30</v>
      </c>
      <c r="B1140" s="176">
        <f>C1140*D1140</f>
        <v>35.483000000000004</v>
      </c>
      <c r="C1140" s="238">
        <v>506.9</v>
      </c>
      <c r="D1140" s="177">
        <v>0.07</v>
      </c>
      <c r="E1140" s="55" t="s">
        <v>33</v>
      </c>
      <c r="F1140" s="236">
        <v>40</v>
      </c>
      <c r="G1140" s="178">
        <f>B1140/F1140</f>
        <v>0.8870750000000001</v>
      </c>
      <c r="I1140" s="7"/>
      <c r="J1140" s="7"/>
      <c r="K1140" s="7"/>
      <c r="L1140" s="7"/>
    </row>
    <row r="1141" spans="1:12" ht="15.75">
      <c r="A1141" s="168" t="s">
        <v>32</v>
      </c>
      <c r="B1141" s="157">
        <f>SUM(B1120:B1140)</f>
        <v>16203.506000000003</v>
      </c>
      <c r="C1141" s="179"/>
      <c r="D1141" s="180">
        <f>SUM(D1138:D1140)</f>
        <v>7.790000000000001</v>
      </c>
      <c r="E1141" s="119"/>
      <c r="F1141" s="119"/>
      <c r="G1141" s="168"/>
      <c r="I1141" s="7"/>
      <c r="J1141" s="7"/>
      <c r="K1141" s="7"/>
      <c r="L1141" s="7"/>
    </row>
    <row r="1142" spans="1:12" ht="15.75">
      <c r="A1142" s="87"/>
      <c r="B1142" s="87"/>
      <c r="C1142" s="87"/>
      <c r="D1142" s="87"/>
      <c r="E1142" s="87"/>
      <c r="F1142" s="87"/>
      <c r="G1142" s="87"/>
      <c r="I1142" s="7"/>
      <c r="J1142" s="7"/>
      <c r="K1142" s="7"/>
      <c r="L1142" s="7"/>
    </row>
    <row r="1143" spans="1:12" ht="15.75">
      <c r="A1143" s="272" t="s">
        <v>9</v>
      </c>
      <c r="B1143" s="272"/>
      <c r="C1143" s="272"/>
      <c r="D1143" s="272"/>
      <c r="E1143" s="272"/>
      <c r="F1143" s="272"/>
      <c r="G1143" s="272"/>
      <c r="I1143" s="7"/>
      <c r="J1143" s="7"/>
      <c r="K1143" s="7"/>
      <c r="L1143" s="7"/>
    </row>
    <row r="1144" spans="1:12" ht="15.75">
      <c r="A1144" s="272" t="s">
        <v>120</v>
      </c>
      <c r="B1144" s="272"/>
      <c r="C1144" s="272"/>
      <c r="D1144" s="272"/>
      <c r="E1144" s="272"/>
      <c r="F1144" s="272"/>
      <c r="G1144" s="272"/>
      <c r="I1144" s="7"/>
      <c r="J1144" s="7"/>
      <c r="K1144" s="7"/>
      <c r="L1144" s="7"/>
    </row>
    <row r="1145" spans="1:12" ht="47.25" customHeight="1">
      <c r="A1145" s="273" t="s">
        <v>0</v>
      </c>
      <c r="B1145" s="273" t="s">
        <v>24</v>
      </c>
      <c r="C1145" s="275" t="s">
        <v>38</v>
      </c>
      <c r="D1145" s="276"/>
      <c r="E1145" s="275" t="s">
        <v>10</v>
      </c>
      <c r="F1145" s="277"/>
      <c r="G1145" s="276"/>
      <c r="I1145" s="7"/>
      <c r="J1145" s="7"/>
      <c r="K1145" s="7"/>
      <c r="L1145" s="7"/>
    </row>
    <row r="1146" spans="1:12" ht="75">
      <c r="A1146" s="274"/>
      <c r="B1146" s="274"/>
      <c r="C1146" s="45" t="s">
        <v>41</v>
      </c>
      <c r="D1146" s="45" t="s">
        <v>42</v>
      </c>
      <c r="E1146" s="55" t="s">
        <v>8</v>
      </c>
      <c r="F1146" s="99" t="s">
        <v>7</v>
      </c>
      <c r="G1146" s="99" t="s">
        <v>23</v>
      </c>
      <c r="I1146" s="7"/>
      <c r="J1146" s="7"/>
      <c r="K1146" s="7"/>
      <c r="L1146" s="7"/>
    </row>
    <row r="1147" spans="1:12" ht="45">
      <c r="A1147" s="55" t="s">
        <v>14</v>
      </c>
      <c r="B1147" s="157">
        <f>D1147*C1147</f>
        <v>1698.048</v>
      </c>
      <c r="C1147" s="238">
        <v>1326.6</v>
      </c>
      <c r="D1147" s="159">
        <v>1.28</v>
      </c>
      <c r="E1147" s="55" t="s">
        <v>13</v>
      </c>
      <c r="F1147" s="179">
        <v>893</v>
      </c>
      <c r="G1147" s="160">
        <f aca="true" t="shared" si="137" ref="G1147:G1153">B1147/F1147</f>
        <v>1.9015095184770436</v>
      </c>
      <c r="I1147" s="269"/>
      <c r="J1147" s="7"/>
      <c r="K1147" s="7"/>
      <c r="L1147" s="7"/>
    </row>
    <row r="1148" spans="1:12" ht="15.75">
      <c r="A1148" s="107" t="s">
        <v>15</v>
      </c>
      <c r="B1148" s="157">
        <f aca="true" t="shared" si="138" ref="B1148:B1153">D1148*C1148</f>
        <v>716.364</v>
      </c>
      <c r="C1148" s="238">
        <v>1326.6</v>
      </c>
      <c r="D1148" s="161">
        <v>0.54</v>
      </c>
      <c r="E1148" s="75" t="s">
        <v>11</v>
      </c>
      <c r="F1148" s="75">
        <v>1</v>
      </c>
      <c r="G1148" s="162">
        <f t="shared" si="137"/>
        <v>716.364</v>
      </c>
      <c r="I1148" s="270"/>
      <c r="J1148" s="7"/>
      <c r="K1148" s="7"/>
      <c r="L1148" s="7"/>
    </row>
    <row r="1149" spans="1:12" ht="15.75">
      <c r="A1149" s="8" t="s">
        <v>16</v>
      </c>
      <c r="B1149" s="157">
        <f t="shared" si="138"/>
        <v>198.98999999999998</v>
      </c>
      <c r="C1149" s="238">
        <v>1326.6</v>
      </c>
      <c r="D1149" s="163">
        <v>0.15</v>
      </c>
      <c r="E1149" s="55" t="s">
        <v>3</v>
      </c>
      <c r="F1149" s="55">
        <v>170</v>
      </c>
      <c r="G1149" s="164">
        <f t="shared" si="137"/>
        <v>1.1705294117647058</v>
      </c>
      <c r="I1149" s="270"/>
      <c r="J1149" s="7"/>
      <c r="K1149" s="7"/>
      <c r="L1149" s="7"/>
    </row>
    <row r="1150" spans="1:12" ht="45">
      <c r="A1150" s="8" t="s">
        <v>17</v>
      </c>
      <c r="B1150" s="157">
        <f t="shared" si="138"/>
        <v>1565.388</v>
      </c>
      <c r="C1150" s="238">
        <v>1326.6</v>
      </c>
      <c r="D1150" s="163">
        <v>1.18</v>
      </c>
      <c r="E1150" s="55" t="s">
        <v>13</v>
      </c>
      <c r="F1150" s="55">
        <v>893</v>
      </c>
      <c r="G1150" s="164">
        <f t="shared" si="137"/>
        <v>1.7529540873460245</v>
      </c>
      <c r="I1150" s="270"/>
      <c r="J1150" s="7"/>
      <c r="K1150" s="7"/>
      <c r="L1150" s="7"/>
    </row>
    <row r="1151" spans="1:12" ht="15.75">
      <c r="A1151" s="107" t="s">
        <v>18</v>
      </c>
      <c r="B1151" s="157">
        <f t="shared" si="138"/>
        <v>4218.588</v>
      </c>
      <c r="C1151" s="238">
        <v>1326.6</v>
      </c>
      <c r="D1151" s="161">
        <v>3.18</v>
      </c>
      <c r="E1151" s="75" t="s">
        <v>4</v>
      </c>
      <c r="F1151" s="202">
        <v>2209.6</v>
      </c>
      <c r="G1151" s="165">
        <f t="shared" si="137"/>
        <v>1.909208906589428</v>
      </c>
      <c r="I1151" s="270"/>
      <c r="J1151" s="7"/>
      <c r="K1151" s="7"/>
      <c r="L1151" s="7"/>
    </row>
    <row r="1152" spans="1:12" ht="15.75">
      <c r="A1152" s="114" t="s">
        <v>19</v>
      </c>
      <c r="B1152" s="157">
        <f t="shared" si="138"/>
        <v>968.4179999999999</v>
      </c>
      <c r="C1152" s="238">
        <v>1326.6</v>
      </c>
      <c r="D1152" s="163">
        <v>0.73</v>
      </c>
      <c r="E1152" s="55" t="s">
        <v>5</v>
      </c>
      <c r="F1152" s="55">
        <v>55</v>
      </c>
      <c r="G1152" s="164">
        <f t="shared" si="137"/>
        <v>17.607599999999998</v>
      </c>
      <c r="I1152" s="270"/>
      <c r="J1152" s="7"/>
      <c r="K1152" s="7"/>
      <c r="L1152" s="7"/>
    </row>
    <row r="1153" spans="1:12" ht="15.75">
      <c r="A1153" s="8" t="s">
        <v>20</v>
      </c>
      <c r="B1153" s="157">
        <f t="shared" si="138"/>
        <v>371.44800000000004</v>
      </c>
      <c r="C1153" s="238">
        <v>1326.6</v>
      </c>
      <c r="D1153" s="163">
        <v>0.28</v>
      </c>
      <c r="E1153" s="55" t="s">
        <v>5</v>
      </c>
      <c r="F1153" s="55">
        <v>55</v>
      </c>
      <c r="G1153" s="164">
        <f t="shared" si="137"/>
        <v>6.7536000000000005</v>
      </c>
      <c r="I1153" s="270"/>
      <c r="J1153" s="7"/>
      <c r="K1153" s="7"/>
      <c r="L1153" s="7"/>
    </row>
    <row r="1154" spans="1:12" ht="16.5" thickBot="1">
      <c r="A1154" s="185" t="s">
        <v>29</v>
      </c>
      <c r="B1154" s="186">
        <f>SUM(B1147:B1153)</f>
        <v>9737.244</v>
      </c>
      <c r="C1154" s="187"/>
      <c r="D1154" s="188">
        <f>SUM(D1147:D1153)</f>
        <v>7.340000000000001</v>
      </c>
      <c r="E1154" s="182"/>
      <c r="F1154" s="231"/>
      <c r="G1154" s="189"/>
      <c r="I1154" s="270"/>
      <c r="J1154" s="7"/>
      <c r="K1154" s="7"/>
      <c r="L1154" s="7"/>
    </row>
    <row r="1155" spans="1:12" ht="15.75">
      <c r="A1155" s="171" t="s">
        <v>31</v>
      </c>
      <c r="B1155" s="172">
        <f>C1155*D1155</f>
        <v>1817.442</v>
      </c>
      <c r="C1155" s="238">
        <v>1326.6</v>
      </c>
      <c r="D1155" s="173">
        <v>1.37</v>
      </c>
      <c r="E1155" s="171" t="s">
        <v>5</v>
      </c>
      <c r="F1155" s="171">
        <v>55</v>
      </c>
      <c r="G1155" s="174">
        <f>B1155/F1155</f>
        <v>33.0444</v>
      </c>
      <c r="I1155" s="271"/>
      <c r="J1155" s="7"/>
      <c r="K1155" s="7"/>
      <c r="L1155" s="7"/>
    </row>
    <row r="1156" spans="1:12" ht="15.75">
      <c r="A1156" s="175" t="s">
        <v>30</v>
      </c>
      <c r="B1156" s="176">
        <f>C1156*D1156</f>
        <v>92.86200000000001</v>
      </c>
      <c r="C1156" s="238">
        <v>1326.6</v>
      </c>
      <c r="D1156" s="177">
        <v>0.07</v>
      </c>
      <c r="E1156" s="55" t="s">
        <v>33</v>
      </c>
      <c r="F1156" s="236">
        <v>92.34</v>
      </c>
      <c r="G1156" s="178">
        <f>B1156/F1156</f>
        <v>1.0056530214424952</v>
      </c>
      <c r="I1156" s="7"/>
      <c r="J1156" s="7"/>
      <c r="K1156" s="7"/>
      <c r="L1156" s="7"/>
    </row>
    <row r="1157" spans="1:12" ht="15.75">
      <c r="A1157" s="168" t="s">
        <v>32</v>
      </c>
      <c r="B1157" s="157">
        <f>SUM(B1137:B1156)</f>
        <v>41658.70500000001</v>
      </c>
      <c r="C1157" s="179"/>
      <c r="D1157" s="180">
        <f>SUM(D1154:D1156)</f>
        <v>8.780000000000001</v>
      </c>
      <c r="E1157" s="119"/>
      <c r="F1157" s="119"/>
      <c r="G1157" s="168"/>
      <c r="I1157" s="7"/>
      <c r="J1157" s="7"/>
      <c r="K1157" s="7"/>
      <c r="L1157" s="7"/>
    </row>
    <row r="1158" spans="1:12" ht="15.75">
      <c r="A1158" s="87"/>
      <c r="B1158" s="87"/>
      <c r="C1158" s="87"/>
      <c r="D1158" s="87"/>
      <c r="E1158" s="87"/>
      <c r="F1158" s="87"/>
      <c r="G1158" s="87"/>
      <c r="I1158" s="7"/>
      <c r="J1158" s="7"/>
      <c r="K1158" s="7"/>
      <c r="L1158" s="7"/>
    </row>
    <row r="1159" spans="1:12" ht="15.75">
      <c r="A1159" s="272" t="s">
        <v>9</v>
      </c>
      <c r="B1159" s="272"/>
      <c r="C1159" s="272"/>
      <c r="D1159" s="272"/>
      <c r="E1159" s="272"/>
      <c r="F1159" s="272"/>
      <c r="G1159" s="272"/>
      <c r="I1159" s="7"/>
      <c r="J1159" s="7"/>
      <c r="K1159" s="7"/>
      <c r="L1159" s="7"/>
    </row>
    <row r="1160" spans="1:12" ht="15.75">
      <c r="A1160" s="272" t="s">
        <v>121</v>
      </c>
      <c r="B1160" s="272"/>
      <c r="C1160" s="272"/>
      <c r="D1160" s="272"/>
      <c r="E1160" s="272"/>
      <c r="F1160" s="272"/>
      <c r="G1160" s="272"/>
      <c r="I1160" s="7"/>
      <c r="J1160" s="7"/>
      <c r="K1160" s="7"/>
      <c r="L1160" s="7"/>
    </row>
    <row r="1161" spans="1:12" ht="47.25" customHeight="1">
      <c r="A1161" s="273" t="s">
        <v>0</v>
      </c>
      <c r="B1161" s="273" t="s">
        <v>24</v>
      </c>
      <c r="C1161" s="275" t="s">
        <v>43</v>
      </c>
      <c r="D1161" s="276"/>
      <c r="E1161" s="275" t="s">
        <v>10</v>
      </c>
      <c r="F1161" s="277"/>
      <c r="G1161" s="276"/>
      <c r="I1161" s="7"/>
      <c r="J1161" s="7"/>
      <c r="K1161" s="7"/>
      <c r="L1161" s="7"/>
    </row>
    <row r="1162" spans="1:12" ht="75">
      <c r="A1162" s="274"/>
      <c r="B1162" s="274"/>
      <c r="C1162" s="45" t="s">
        <v>40</v>
      </c>
      <c r="D1162" s="45" t="s">
        <v>42</v>
      </c>
      <c r="E1162" s="55" t="s">
        <v>8</v>
      </c>
      <c r="F1162" s="99" t="s">
        <v>7</v>
      </c>
      <c r="G1162" s="99" t="s">
        <v>23</v>
      </c>
      <c r="I1162" s="7"/>
      <c r="J1162" s="7"/>
      <c r="K1162" s="7"/>
      <c r="L1162" s="7"/>
    </row>
    <row r="1163" spans="1:12" ht="45">
      <c r="A1163" s="55" t="s">
        <v>14</v>
      </c>
      <c r="B1163" s="157">
        <f>D1163*C1163</f>
        <v>1027.89</v>
      </c>
      <c r="C1163" s="238">
        <v>634.5</v>
      </c>
      <c r="D1163" s="159">
        <v>1.62</v>
      </c>
      <c r="E1163" s="55" t="s">
        <v>13</v>
      </c>
      <c r="F1163" s="179">
        <v>653</v>
      </c>
      <c r="G1163" s="160">
        <f aca="true" t="shared" si="139" ref="G1163:G1169">B1163/F1163</f>
        <v>1.574104134762634</v>
      </c>
      <c r="I1163" s="269"/>
      <c r="J1163" s="7"/>
      <c r="K1163" s="7"/>
      <c r="L1163" s="7"/>
    </row>
    <row r="1164" spans="1:12" ht="15.75">
      <c r="A1164" s="107" t="s">
        <v>15</v>
      </c>
      <c r="B1164" s="157">
        <f aca="true" t="shared" si="140" ref="B1164:B1169">D1164*C1164</f>
        <v>298.215</v>
      </c>
      <c r="C1164" s="238">
        <v>634.5</v>
      </c>
      <c r="D1164" s="161">
        <v>0.47</v>
      </c>
      <c r="E1164" s="75" t="s">
        <v>11</v>
      </c>
      <c r="F1164" s="75">
        <v>1</v>
      </c>
      <c r="G1164" s="162">
        <f t="shared" si="139"/>
        <v>298.215</v>
      </c>
      <c r="I1164" s="270"/>
      <c r="J1164" s="7"/>
      <c r="K1164" s="7"/>
      <c r="L1164" s="7"/>
    </row>
    <row r="1165" spans="1:12" ht="15.75">
      <c r="A1165" s="8" t="s">
        <v>16</v>
      </c>
      <c r="B1165" s="157">
        <f t="shared" si="140"/>
        <v>82.485</v>
      </c>
      <c r="C1165" s="238">
        <v>634.5</v>
      </c>
      <c r="D1165" s="163">
        <v>0.13</v>
      </c>
      <c r="E1165" s="55" t="s">
        <v>3</v>
      </c>
      <c r="F1165" s="55">
        <v>115</v>
      </c>
      <c r="G1165" s="164">
        <f t="shared" si="139"/>
        <v>0.7172608695652174</v>
      </c>
      <c r="I1165" s="270"/>
      <c r="J1165" s="7"/>
      <c r="K1165" s="7"/>
      <c r="L1165" s="7"/>
    </row>
    <row r="1166" spans="1:12" ht="45">
      <c r="A1166" s="8" t="s">
        <v>17</v>
      </c>
      <c r="B1166" s="157">
        <f t="shared" si="140"/>
        <v>640.845</v>
      </c>
      <c r="C1166" s="238">
        <v>634.5</v>
      </c>
      <c r="D1166" s="163">
        <v>1.01</v>
      </c>
      <c r="E1166" s="55" t="s">
        <v>13</v>
      </c>
      <c r="F1166" s="55">
        <v>653</v>
      </c>
      <c r="G1166" s="164">
        <f t="shared" si="139"/>
        <v>0.9813859111791731</v>
      </c>
      <c r="I1166" s="270"/>
      <c r="J1166" s="7"/>
      <c r="K1166" s="7"/>
      <c r="L1166" s="7"/>
    </row>
    <row r="1167" spans="1:12" ht="15.75">
      <c r="A1167" s="107" t="s">
        <v>18</v>
      </c>
      <c r="B1167" s="157">
        <f t="shared" si="140"/>
        <v>1725.8400000000001</v>
      </c>
      <c r="C1167" s="238">
        <v>634.5</v>
      </c>
      <c r="D1167" s="161">
        <v>2.72</v>
      </c>
      <c r="E1167" s="75" t="s">
        <v>4</v>
      </c>
      <c r="F1167" s="202">
        <v>922</v>
      </c>
      <c r="G1167" s="165">
        <f t="shared" si="139"/>
        <v>1.8718438177874188</v>
      </c>
      <c r="I1167" s="270"/>
      <c r="J1167" s="7"/>
      <c r="K1167" s="7"/>
      <c r="L1167" s="7"/>
    </row>
    <row r="1168" spans="1:12" ht="15.75">
      <c r="A1168" s="114" t="s">
        <v>19</v>
      </c>
      <c r="B1168" s="157">
        <f t="shared" si="140"/>
        <v>431.46000000000004</v>
      </c>
      <c r="C1168" s="238">
        <v>634.5</v>
      </c>
      <c r="D1168" s="163">
        <v>0.68</v>
      </c>
      <c r="E1168" s="55" t="s">
        <v>5</v>
      </c>
      <c r="F1168" s="55">
        <v>29</v>
      </c>
      <c r="G1168" s="164">
        <f t="shared" si="139"/>
        <v>14.87793103448276</v>
      </c>
      <c r="I1168" s="270"/>
      <c r="J1168" s="7"/>
      <c r="K1168" s="7"/>
      <c r="L1168" s="7"/>
    </row>
    <row r="1169" spans="1:12" ht="15.75">
      <c r="A1169" s="8" t="s">
        <v>20</v>
      </c>
      <c r="B1169" s="157">
        <f t="shared" si="140"/>
        <v>152.28</v>
      </c>
      <c r="C1169" s="238">
        <v>634.5</v>
      </c>
      <c r="D1169" s="163">
        <v>0.24</v>
      </c>
      <c r="E1169" s="55" t="s">
        <v>5</v>
      </c>
      <c r="F1169" s="55">
        <v>29</v>
      </c>
      <c r="G1169" s="164">
        <f t="shared" si="139"/>
        <v>5.25103448275862</v>
      </c>
      <c r="I1169" s="270"/>
      <c r="J1169" s="7"/>
      <c r="K1169" s="7"/>
      <c r="L1169" s="7"/>
    </row>
    <row r="1170" spans="1:12" ht="16.5" thickBot="1">
      <c r="A1170" s="185" t="s">
        <v>29</v>
      </c>
      <c r="B1170" s="186">
        <f>SUM(B1163:B1169)</f>
        <v>4359.015</v>
      </c>
      <c r="C1170" s="187"/>
      <c r="D1170" s="188">
        <f>SUM(D1163:D1169)</f>
        <v>6.869999999999999</v>
      </c>
      <c r="E1170" s="182"/>
      <c r="F1170" s="231"/>
      <c r="G1170" s="189"/>
      <c r="I1170" s="270"/>
      <c r="J1170" s="7"/>
      <c r="K1170" s="7"/>
      <c r="L1170" s="7"/>
    </row>
    <row r="1171" spans="1:12" ht="15.75">
      <c r="A1171" s="171" t="s">
        <v>31</v>
      </c>
      <c r="B1171" s="172">
        <f>C1171*D1171</f>
        <v>869.2650000000001</v>
      </c>
      <c r="C1171" s="238">
        <v>634.5</v>
      </c>
      <c r="D1171" s="173">
        <v>1.37</v>
      </c>
      <c r="E1171" s="171" t="s">
        <v>5</v>
      </c>
      <c r="F1171" s="171">
        <v>29</v>
      </c>
      <c r="G1171" s="174">
        <f>B1171/F1171</f>
        <v>29.974655172413797</v>
      </c>
      <c r="I1171" s="271"/>
      <c r="J1171" s="7"/>
      <c r="K1171" s="7"/>
      <c r="L1171" s="7"/>
    </row>
    <row r="1172" spans="1:12" ht="15.75">
      <c r="A1172" s="175" t="s">
        <v>30</v>
      </c>
      <c r="B1172" s="176">
        <f>C1172*D1172</f>
        <v>44.415000000000006</v>
      </c>
      <c r="C1172" s="238">
        <v>634.5</v>
      </c>
      <c r="D1172" s="177">
        <v>0.07</v>
      </c>
      <c r="E1172" s="55" t="s">
        <v>33</v>
      </c>
      <c r="F1172" s="236">
        <v>61.56</v>
      </c>
      <c r="G1172" s="178">
        <f>B1172/F1172</f>
        <v>0.7214912280701755</v>
      </c>
      <c r="I1172" s="7"/>
      <c r="J1172" s="7"/>
      <c r="K1172" s="7"/>
      <c r="L1172" s="7"/>
    </row>
    <row r="1173" spans="1:12" ht="15.75">
      <c r="A1173" s="168" t="s">
        <v>32</v>
      </c>
      <c r="B1173" s="157">
        <f>SUM(B1154:B1172)</f>
        <v>62937.963</v>
      </c>
      <c r="C1173" s="179"/>
      <c r="D1173" s="180">
        <f>SUM(D1170:D1172)</f>
        <v>8.309999999999999</v>
      </c>
      <c r="E1173" s="119"/>
      <c r="F1173" s="119"/>
      <c r="G1173" s="168"/>
      <c r="I1173" s="7"/>
      <c r="J1173" s="7"/>
      <c r="K1173" s="7"/>
      <c r="L1173" s="7"/>
    </row>
    <row r="1174" spans="1:12" ht="15.75">
      <c r="A1174" s="87"/>
      <c r="B1174" s="87"/>
      <c r="C1174" s="87"/>
      <c r="D1174" s="87"/>
      <c r="E1174" s="87"/>
      <c r="F1174" s="87"/>
      <c r="G1174" s="87"/>
      <c r="I1174" s="7"/>
      <c r="J1174" s="7"/>
      <c r="K1174" s="7"/>
      <c r="L1174" s="7"/>
    </row>
    <row r="1175" spans="1:12" ht="15.75">
      <c r="A1175" s="272" t="s">
        <v>9</v>
      </c>
      <c r="B1175" s="272"/>
      <c r="C1175" s="272"/>
      <c r="D1175" s="272"/>
      <c r="E1175" s="272"/>
      <c r="F1175" s="272"/>
      <c r="G1175" s="272"/>
      <c r="I1175" s="7"/>
      <c r="J1175" s="7"/>
      <c r="K1175" s="7"/>
      <c r="L1175" s="7"/>
    </row>
    <row r="1176" spans="1:12" ht="15.75">
      <c r="A1176" s="272" t="s">
        <v>122</v>
      </c>
      <c r="B1176" s="272"/>
      <c r="C1176" s="272"/>
      <c r="D1176" s="272"/>
      <c r="E1176" s="272"/>
      <c r="F1176" s="272"/>
      <c r="G1176" s="272"/>
      <c r="I1176" s="7"/>
      <c r="J1176" s="7"/>
      <c r="K1176" s="7"/>
      <c r="L1176" s="7"/>
    </row>
    <row r="1177" spans="1:12" ht="45.75" customHeight="1">
      <c r="A1177" s="273" t="s">
        <v>0</v>
      </c>
      <c r="B1177" s="273" t="s">
        <v>24</v>
      </c>
      <c r="C1177" s="275" t="s">
        <v>38</v>
      </c>
      <c r="D1177" s="276"/>
      <c r="E1177" s="275" t="s">
        <v>10</v>
      </c>
      <c r="F1177" s="277"/>
      <c r="G1177" s="276"/>
      <c r="I1177" s="7"/>
      <c r="J1177" s="7"/>
      <c r="K1177" s="7"/>
      <c r="L1177" s="7"/>
    </row>
    <row r="1178" spans="1:12" ht="75">
      <c r="A1178" s="274"/>
      <c r="B1178" s="274"/>
      <c r="C1178" s="45" t="s">
        <v>40</v>
      </c>
      <c r="D1178" s="45" t="s">
        <v>28</v>
      </c>
      <c r="E1178" s="55" t="s">
        <v>8</v>
      </c>
      <c r="F1178" s="99" t="s">
        <v>7</v>
      </c>
      <c r="G1178" s="99" t="s">
        <v>23</v>
      </c>
      <c r="I1178" s="7"/>
      <c r="J1178" s="7"/>
      <c r="K1178" s="7"/>
      <c r="L1178" s="7"/>
    </row>
    <row r="1179" spans="1:12" ht="45">
      <c r="A1179" s="55" t="s">
        <v>14</v>
      </c>
      <c r="B1179" s="157">
        <f>D1179*C1179</f>
        <v>1389.264</v>
      </c>
      <c r="C1179" s="238">
        <v>1348.8</v>
      </c>
      <c r="D1179" s="159">
        <v>1.03</v>
      </c>
      <c r="E1179" s="55" t="s">
        <v>13</v>
      </c>
      <c r="F1179" s="179">
        <v>893</v>
      </c>
      <c r="G1179" s="160">
        <f aca="true" t="shared" si="141" ref="G1179:G1185">B1179/F1179</f>
        <v>1.555726763717805</v>
      </c>
      <c r="I1179" s="269"/>
      <c r="J1179" s="7"/>
      <c r="K1179" s="7"/>
      <c r="L1179" s="7"/>
    </row>
    <row r="1180" spans="1:12" ht="15.75">
      <c r="A1180" s="107" t="s">
        <v>15</v>
      </c>
      <c r="B1180" s="157">
        <f aca="true" t="shared" si="142" ref="B1180:B1185">D1180*C1180</f>
        <v>579.9839999999999</v>
      </c>
      <c r="C1180" s="238">
        <v>1348.8</v>
      </c>
      <c r="D1180" s="161">
        <v>0.43</v>
      </c>
      <c r="E1180" s="75" t="s">
        <v>11</v>
      </c>
      <c r="F1180" s="75">
        <v>1</v>
      </c>
      <c r="G1180" s="162">
        <f t="shared" si="141"/>
        <v>579.9839999999999</v>
      </c>
      <c r="I1180" s="270"/>
      <c r="J1180" s="7"/>
      <c r="K1180" s="7"/>
      <c r="L1180" s="7"/>
    </row>
    <row r="1181" spans="1:12" ht="15.75">
      <c r="A1181" s="8" t="s">
        <v>16</v>
      </c>
      <c r="B1181" s="157">
        <f t="shared" si="142"/>
        <v>161.856</v>
      </c>
      <c r="C1181" s="238">
        <v>1348.8</v>
      </c>
      <c r="D1181" s="163">
        <v>0.12</v>
      </c>
      <c r="E1181" s="55" t="s">
        <v>3</v>
      </c>
      <c r="F1181" s="55">
        <v>170</v>
      </c>
      <c r="G1181" s="164">
        <f t="shared" si="141"/>
        <v>0.9520941176470588</v>
      </c>
      <c r="I1181" s="270"/>
      <c r="J1181" s="7"/>
      <c r="K1181" s="7"/>
      <c r="L1181" s="7"/>
    </row>
    <row r="1182" spans="1:12" ht="45">
      <c r="A1182" s="8" t="s">
        <v>17</v>
      </c>
      <c r="B1182" s="157">
        <f t="shared" si="142"/>
        <v>1267.8719999999998</v>
      </c>
      <c r="C1182" s="238">
        <v>1348.8</v>
      </c>
      <c r="D1182" s="163">
        <v>0.94</v>
      </c>
      <c r="E1182" s="55" t="s">
        <v>13</v>
      </c>
      <c r="F1182" s="55">
        <v>893</v>
      </c>
      <c r="G1182" s="164">
        <f t="shared" si="141"/>
        <v>1.4197894736842103</v>
      </c>
      <c r="I1182" s="270"/>
      <c r="J1182" s="7"/>
      <c r="K1182" s="7"/>
      <c r="L1182" s="7"/>
    </row>
    <row r="1183" spans="1:12" ht="15.75">
      <c r="A1183" s="107" t="s">
        <v>18</v>
      </c>
      <c r="B1183" s="157">
        <f t="shared" si="142"/>
        <v>3412.4639999999995</v>
      </c>
      <c r="C1183" s="238">
        <v>1348.8</v>
      </c>
      <c r="D1183" s="161">
        <v>2.53</v>
      </c>
      <c r="E1183" s="75" t="s">
        <v>4</v>
      </c>
      <c r="F1183" s="202">
        <v>1760.6</v>
      </c>
      <c r="G1183" s="165">
        <f t="shared" si="141"/>
        <v>1.938239236623878</v>
      </c>
      <c r="I1183" s="270"/>
      <c r="J1183" s="7"/>
      <c r="K1183" s="7"/>
      <c r="L1183" s="7"/>
    </row>
    <row r="1184" spans="1:12" ht="15.75">
      <c r="A1184" s="114" t="s">
        <v>19</v>
      </c>
      <c r="B1184" s="157">
        <f t="shared" si="142"/>
        <v>782.304</v>
      </c>
      <c r="C1184" s="238">
        <v>1348.8</v>
      </c>
      <c r="D1184" s="163">
        <v>0.58</v>
      </c>
      <c r="E1184" s="55" t="s">
        <v>5</v>
      </c>
      <c r="F1184" s="55">
        <v>43</v>
      </c>
      <c r="G1184" s="164">
        <f t="shared" si="141"/>
        <v>18.193116279069766</v>
      </c>
      <c r="I1184" s="270"/>
      <c r="J1184" s="7"/>
      <c r="K1184" s="7"/>
      <c r="L1184" s="7"/>
    </row>
    <row r="1185" spans="1:12" ht="15.75">
      <c r="A1185" s="8" t="s">
        <v>20</v>
      </c>
      <c r="B1185" s="157">
        <f t="shared" si="142"/>
        <v>296.736</v>
      </c>
      <c r="C1185" s="238">
        <v>1348.8</v>
      </c>
      <c r="D1185" s="163">
        <v>0.22</v>
      </c>
      <c r="E1185" s="55" t="s">
        <v>5</v>
      </c>
      <c r="F1185" s="55">
        <v>43</v>
      </c>
      <c r="G1185" s="164">
        <f t="shared" si="141"/>
        <v>6.900837209302325</v>
      </c>
      <c r="I1185" s="270"/>
      <c r="J1185" s="7"/>
      <c r="K1185" s="7"/>
      <c r="L1185" s="7"/>
    </row>
    <row r="1186" spans="1:12" ht="16.5" thickBot="1">
      <c r="A1186" s="185" t="s">
        <v>29</v>
      </c>
      <c r="B1186" s="186">
        <f>SUM(B1179:B1185)</f>
        <v>7890.479999999999</v>
      </c>
      <c r="C1186" s="187"/>
      <c r="D1186" s="188">
        <f>SUM(D1179:D1185)</f>
        <v>5.85</v>
      </c>
      <c r="E1186" s="182"/>
      <c r="F1186" s="231"/>
      <c r="G1186" s="189"/>
      <c r="I1186" s="270"/>
      <c r="J1186" s="7"/>
      <c r="K1186" s="7"/>
      <c r="L1186" s="7"/>
    </row>
    <row r="1187" spans="1:12" ht="15.75">
      <c r="A1187" s="171" t="s">
        <v>31</v>
      </c>
      <c r="B1187" s="172">
        <f>C1187*D1187</f>
        <v>1847.856</v>
      </c>
      <c r="C1187" s="238">
        <v>1348.8</v>
      </c>
      <c r="D1187" s="173">
        <v>1.37</v>
      </c>
      <c r="E1187" s="171" t="s">
        <v>5</v>
      </c>
      <c r="F1187" s="171">
        <v>43</v>
      </c>
      <c r="G1187" s="174">
        <f>B1187/F1187</f>
        <v>42.97339534883721</v>
      </c>
      <c r="I1187" s="271"/>
      <c r="J1187" s="7"/>
      <c r="K1187" s="7"/>
      <c r="L1187" s="7"/>
    </row>
    <row r="1188" spans="1:12" ht="15.75">
      <c r="A1188" s="175" t="s">
        <v>30</v>
      </c>
      <c r="B1188" s="176">
        <f>C1188*D1188</f>
        <v>94.41600000000001</v>
      </c>
      <c r="C1188" s="238">
        <v>1348.8</v>
      </c>
      <c r="D1188" s="177">
        <v>0.07</v>
      </c>
      <c r="E1188" s="55" t="s">
        <v>33</v>
      </c>
      <c r="F1188" s="236">
        <v>92.34</v>
      </c>
      <c r="G1188" s="178">
        <f>B1188/F1188</f>
        <v>1.022482131254061</v>
      </c>
      <c r="I1188" s="7"/>
      <c r="J1188" s="7"/>
      <c r="K1188" s="7"/>
      <c r="L1188" s="7"/>
    </row>
    <row r="1189" spans="1:12" ht="15.75">
      <c r="A1189" s="168" t="s">
        <v>32</v>
      </c>
      <c r="B1189" s="157">
        <f>SUM(B1170:B1188)</f>
        <v>85933.89</v>
      </c>
      <c r="C1189" s="179"/>
      <c r="D1189" s="180">
        <f>SUM(D1186:D1188)</f>
        <v>7.29</v>
      </c>
      <c r="E1189" s="119"/>
      <c r="F1189" s="119"/>
      <c r="G1189" s="168"/>
      <c r="I1189" s="7"/>
      <c r="J1189" s="7"/>
      <c r="K1189" s="7"/>
      <c r="L1189" s="7"/>
    </row>
    <row r="1190" spans="1:12" ht="15.75">
      <c r="A1190" s="87"/>
      <c r="B1190" s="87"/>
      <c r="C1190" s="87"/>
      <c r="D1190" s="87"/>
      <c r="E1190" s="87"/>
      <c r="F1190" s="87"/>
      <c r="G1190" s="87"/>
      <c r="I1190" s="7"/>
      <c r="J1190" s="7"/>
      <c r="K1190" s="7"/>
      <c r="L1190" s="7"/>
    </row>
    <row r="1191" spans="1:12" ht="15.75">
      <c r="A1191" s="272" t="s">
        <v>9</v>
      </c>
      <c r="B1191" s="272"/>
      <c r="C1191" s="272"/>
      <c r="D1191" s="272"/>
      <c r="E1191" s="272"/>
      <c r="F1191" s="272"/>
      <c r="G1191" s="272"/>
      <c r="I1191" s="7"/>
      <c r="J1191" s="7"/>
      <c r="K1191" s="7"/>
      <c r="L1191" s="7"/>
    </row>
    <row r="1192" spans="1:12" ht="15.75">
      <c r="A1192" s="272" t="s">
        <v>123</v>
      </c>
      <c r="B1192" s="272"/>
      <c r="C1192" s="272"/>
      <c r="D1192" s="272"/>
      <c r="E1192" s="272"/>
      <c r="F1192" s="272"/>
      <c r="G1192" s="272"/>
      <c r="I1192" s="7"/>
      <c r="J1192" s="7"/>
      <c r="K1192" s="7"/>
      <c r="L1192" s="7"/>
    </row>
    <row r="1193" spans="1:12" ht="43.5" customHeight="1">
      <c r="A1193" s="273" t="s">
        <v>0</v>
      </c>
      <c r="B1193" s="273" t="s">
        <v>24</v>
      </c>
      <c r="C1193" s="275" t="s">
        <v>38</v>
      </c>
      <c r="D1193" s="276"/>
      <c r="E1193" s="275" t="s">
        <v>10</v>
      </c>
      <c r="F1193" s="277"/>
      <c r="G1193" s="276"/>
      <c r="I1193" s="7"/>
      <c r="J1193" s="7"/>
      <c r="K1193" s="7"/>
      <c r="L1193" s="7"/>
    </row>
    <row r="1194" spans="1:12" ht="75">
      <c r="A1194" s="274"/>
      <c r="B1194" s="274"/>
      <c r="C1194" s="45" t="s">
        <v>40</v>
      </c>
      <c r="D1194" s="45" t="s">
        <v>28</v>
      </c>
      <c r="E1194" s="55" t="s">
        <v>8</v>
      </c>
      <c r="F1194" s="99" t="s">
        <v>7</v>
      </c>
      <c r="G1194" s="99" t="s">
        <v>23</v>
      </c>
      <c r="I1194" s="7"/>
      <c r="J1194" s="7"/>
      <c r="K1194" s="7"/>
      <c r="L1194" s="7"/>
    </row>
    <row r="1195" spans="1:12" ht="45">
      <c r="A1195" s="55" t="s">
        <v>14</v>
      </c>
      <c r="B1195" s="157">
        <f>D1195*C1195</f>
        <v>2004.2440000000001</v>
      </c>
      <c r="C1195" s="238">
        <v>1984.4</v>
      </c>
      <c r="D1195" s="159">
        <v>1.01</v>
      </c>
      <c r="E1195" s="55" t="s">
        <v>13</v>
      </c>
      <c r="F1195" s="179">
        <v>2400</v>
      </c>
      <c r="G1195" s="160">
        <f aca="true" t="shared" si="143" ref="G1195:G1202">B1195/F1195</f>
        <v>0.8351016666666667</v>
      </c>
      <c r="I1195" s="269"/>
      <c r="J1195" s="7"/>
      <c r="K1195" s="7"/>
      <c r="L1195" s="7"/>
    </row>
    <row r="1196" spans="1:12" ht="15.75">
      <c r="A1196" s="107" t="s">
        <v>15</v>
      </c>
      <c r="B1196" s="157">
        <f aca="true" t="shared" si="144" ref="B1196:B1202">D1196*C1196</f>
        <v>853.292</v>
      </c>
      <c r="C1196" s="238">
        <v>1984.4</v>
      </c>
      <c r="D1196" s="161">
        <v>0.43</v>
      </c>
      <c r="E1196" s="75" t="s">
        <v>11</v>
      </c>
      <c r="F1196" s="75">
        <v>1</v>
      </c>
      <c r="G1196" s="162">
        <f t="shared" si="143"/>
        <v>853.292</v>
      </c>
      <c r="I1196" s="270"/>
      <c r="J1196" s="7"/>
      <c r="K1196" s="7"/>
      <c r="L1196" s="7"/>
    </row>
    <row r="1197" spans="1:12" ht="15.75">
      <c r="A1197" s="8" t="s">
        <v>16</v>
      </c>
      <c r="B1197" s="157">
        <f t="shared" si="144"/>
        <v>238.12800000000001</v>
      </c>
      <c r="C1197" s="238">
        <v>1984.4</v>
      </c>
      <c r="D1197" s="163">
        <v>0.12</v>
      </c>
      <c r="E1197" s="55" t="s">
        <v>3</v>
      </c>
      <c r="F1197" s="55">
        <v>980</v>
      </c>
      <c r="G1197" s="164">
        <f t="shared" si="143"/>
        <v>0.24298775510204082</v>
      </c>
      <c r="I1197" s="270"/>
      <c r="J1197" s="7"/>
      <c r="K1197" s="7"/>
      <c r="L1197" s="7"/>
    </row>
    <row r="1198" spans="1:12" ht="45">
      <c r="A1198" s="8" t="s">
        <v>17</v>
      </c>
      <c r="B1198" s="157">
        <f t="shared" si="144"/>
        <v>1865.336</v>
      </c>
      <c r="C1198" s="238">
        <v>1984.4</v>
      </c>
      <c r="D1198" s="163">
        <v>0.94</v>
      </c>
      <c r="E1198" s="55" t="s">
        <v>13</v>
      </c>
      <c r="F1198" s="55">
        <v>2400</v>
      </c>
      <c r="G1198" s="164">
        <f t="shared" si="143"/>
        <v>0.7772233333333334</v>
      </c>
      <c r="I1198" s="270"/>
      <c r="J1198" s="7"/>
      <c r="K1198" s="7"/>
      <c r="L1198" s="7"/>
    </row>
    <row r="1199" spans="1:12" ht="15.75">
      <c r="A1199" s="107" t="s">
        <v>18</v>
      </c>
      <c r="B1199" s="157">
        <f t="shared" si="144"/>
        <v>5020.532</v>
      </c>
      <c r="C1199" s="238">
        <v>1984.4</v>
      </c>
      <c r="D1199" s="161">
        <v>2.53</v>
      </c>
      <c r="E1199" s="75" t="s">
        <v>4</v>
      </c>
      <c r="F1199" s="202">
        <v>1706</v>
      </c>
      <c r="G1199" s="165">
        <f t="shared" si="143"/>
        <v>2.9428675263774915</v>
      </c>
      <c r="I1199" s="270"/>
      <c r="J1199" s="7"/>
      <c r="K1199" s="7"/>
      <c r="L1199" s="7"/>
    </row>
    <row r="1200" spans="1:12" ht="15.75">
      <c r="A1200" s="114" t="s">
        <v>19</v>
      </c>
      <c r="B1200" s="157">
        <f t="shared" si="144"/>
        <v>1190.64</v>
      </c>
      <c r="C1200" s="238">
        <v>1984.4</v>
      </c>
      <c r="D1200" s="163">
        <v>0.6</v>
      </c>
      <c r="E1200" s="55" t="s">
        <v>5</v>
      </c>
      <c r="F1200" s="55">
        <v>82</v>
      </c>
      <c r="G1200" s="164">
        <f t="shared" si="143"/>
        <v>14.520000000000001</v>
      </c>
      <c r="I1200" s="270"/>
      <c r="J1200" s="7"/>
      <c r="K1200" s="7"/>
      <c r="L1200" s="7"/>
    </row>
    <row r="1201" spans="1:12" ht="15.75">
      <c r="A1201" s="8" t="s">
        <v>20</v>
      </c>
      <c r="B1201" s="157">
        <f t="shared" si="144"/>
        <v>436.56800000000004</v>
      </c>
      <c r="C1201" s="238">
        <v>1984.4</v>
      </c>
      <c r="D1201" s="163">
        <v>0.22</v>
      </c>
      <c r="E1201" s="55" t="s">
        <v>5</v>
      </c>
      <c r="F1201" s="55">
        <v>82</v>
      </c>
      <c r="G1201" s="164">
        <f t="shared" si="143"/>
        <v>5.324000000000001</v>
      </c>
      <c r="I1201" s="270"/>
      <c r="J1201" s="7"/>
      <c r="K1201" s="7"/>
      <c r="L1201" s="7"/>
    </row>
    <row r="1202" spans="1:12" ht="15.75">
      <c r="A1202" s="115" t="s">
        <v>21</v>
      </c>
      <c r="B1202" s="157">
        <f t="shared" si="144"/>
        <v>357.192</v>
      </c>
      <c r="C1202" s="238">
        <v>1984.4</v>
      </c>
      <c r="D1202" s="166">
        <v>0.18</v>
      </c>
      <c r="E1202" s="55" t="s">
        <v>26</v>
      </c>
      <c r="F1202" s="79">
        <v>432</v>
      </c>
      <c r="G1202" s="167">
        <f t="shared" si="143"/>
        <v>0.8268333333333333</v>
      </c>
      <c r="I1202" s="270"/>
      <c r="J1202" s="7"/>
      <c r="K1202" s="7"/>
      <c r="L1202" s="7"/>
    </row>
    <row r="1203" spans="1:12" ht="16.5" thickBot="1">
      <c r="A1203" s="185" t="s">
        <v>29</v>
      </c>
      <c r="B1203" s="186">
        <f>SUM(B1195:B1202)</f>
        <v>11965.931999999997</v>
      </c>
      <c r="C1203" s="187"/>
      <c r="D1203" s="188">
        <f>SUM(D1195:D1202)</f>
        <v>6.0299999999999985</v>
      </c>
      <c r="E1203" s="182"/>
      <c r="F1203" s="231"/>
      <c r="G1203" s="189"/>
      <c r="I1203" s="271"/>
      <c r="J1203" s="7"/>
      <c r="K1203" s="7"/>
      <c r="L1203" s="7"/>
    </row>
    <row r="1204" spans="1:12" ht="15.75">
      <c r="A1204" s="171" t="s">
        <v>31</v>
      </c>
      <c r="B1204" s="172">
        <f>C1204*D1204</f>
        <v>2718.628</v>
      </c>
      <c r="C1204" s="238">
        <v>1984.4</v>
      </c>
      <c r="D1204" s="173">
        <v>1.37</v>
      </c>
      <c r="E1204" s="171" t="s">
        <v>5</v>
      </c>
      <c r="F1204" s="171">
        <v>82</v>
      </c>
      <c r="G1204" s="174">
        <f>B1204/F1204</f>
        <v>33.154</v>
      </c>
      <c r="I1204" s="7"/>
      <c r="J1204" s="7"/>
      <c r="K1204" s="7"/>
      <c r="L1204" s="7"/>
    </row>
    <row r="1205" spans="1:12" ht="15.75">
      <c r="A1205" s="175" t="s">
        <v>30</v>
      </c>
      <c r="B1205" s="176">
        <f>C1205*D1205</f>
        <v>138.90800000000002</v>
      </c>
      <c r="C1205" s="238">
        <v>1984.4</v>
      </c>
      <c r="D1205" s="177">
        <v>0.07</v>
      </c>
      <c r="E1205" s="55" t="s">
        <v>33</v>
      </c>
      <c r="F1205" s="236">
        <v>169.29</v>
      </c>
      <c r="G1205" s="178">
        <f>B1205/F1205</f>
        <v>0.8205328135152697</v>
      </c>
      <c r="I1205" s="7"/>
      <c r="J1205" s="7"/>
      <c r="K1205" s="7"/>
      <c r="L1205" s="7"/>
    </row>
    <row r="1206" spans="1:12" ht="15.75">
      <c r="A1206" s="168" t="s">
        <v>32</v>
      </c>
      <c r="B1206" s="157">
        <f>SUM(B1186:B1205)</f>
        <v>122556.04199999999</v>
      </c>
      <c r="C1206" s="179"/>
      <c r="D1206" s="180">
        <f>SUM(D1203:D1205)</f>
        <v>7.469999999999999</v>
      </c>
      <c r="E1206" s="119"/>
      <c r="F1206" s="119"/>
      <c r="G1206" s="168"/>
      <c r="I1206" s="7"/>
      <c r="J1206" s="7"/>
      <c r="K1206" s="7"/>
      <c r="L1206" s="7"/>
    </row>
    <row r="1207" spans="1:12" ht="15.75">
      <c r="A1207" s="87"/>
      <c r="B1207" s="87"/>
      <c r="C1207" s="87"/>
      <c r="D1207" s="87"/>
      <c r="E1207" s="87"/>
      <c r="F1207" s="87"/>
      <c r="G1207" s="87"/>
      <c r="I1207" s="7"/>
      <c r="J1207" s="7"/>
      <c r="K1207" s="7"/>
      <c r="L1207" s="7"/>
    </row>
    <row r="1208" spans="1:12" ht="15.75">
      <c r="A1208" s="272" t="s">
        <v>9</v>
      </c>
      <c r="B1208" s="272"/>
      <c r="C1208" s="272"/>
      <c r="D1208" s="272"/>
      <c r="E1208" s="272"/>
      <c r="F1208" s="272"/>
      <c r="G1208" s="272"/>
      <c r="I1208" s="7"/>
      <c r="J1208" s="7"/>
      <c r="K1208" s="7"/>
      <c r="L1208" s="7"/>
    </row>
    <row r="1209" spans="1:12" ht="16.5" customHeight="1">
      <c r="A1209" s="272" t="s">
        <v>124</v>
      </c>
      <c r="B1209" s="272"/>
      <c r="C1209" s="272"/>
      <c r="D1209" s="272"/>
      <c r="E1209" s="272"/>
      <c r="F1209" s="272"/>
      <c r="G1209" s="272"/>
      <c r="I1209" s="7"/>
      <c r="J1209" s="7"/>
      <c r="K1209" s="7"/>
      <c r="L1209" s="7"/>
    </row>
    <row r="1210" spans="1:12" ht="56.25" customHeight="1">
      <c r="A1210" s="293" t="s">
        <v>0</v>
      </c>
      <c r="B1210" s="293" t="s">
        <v>24</v>
      </c>
      <c r="C1210" s="295" t="s">
        <v>43</v>
      </c>
      <c r="D1210" s="296"/>
      <c r="E1210" s="295" t="s">
        <v>10</v>
      </c>
      <c r="F1210" s="297"/>
      <c r="G1210" s="296"/>
      <c r="I1210" s="7"/>
      <c r="J1210" s="7"/>
      <c r="K1210" s="7"/>
      <c r="L1210" s="7"/>
    </row>
    <row r="1211" spans="1:12" ht="75">
      <c r="A1211" s="294"/>
      <c r="B1211" s="294"/>
      <c r="C1211" s="204" t="s">
        <v>40</v>
      </c>
      <c r="D1211" s="204" t="s">
        <v>42</v>
      </c>
      <c r="E1211" s="46" t="s">
        <v>8</v>
      </c>
      <c r="F1211" s="100" t="s">
        <v>7</v>
      </c>
      <c r="G1211" s="100" t="s">
        <v>23</v>
      </c>
      <c r="I1211" s="7"/>
      <c r="J1211" s="7"/>
      <c r="K1211" s="7"/>
      <c r="L1211" s="7"/>
    </row>
    <row r="1212" spans="1:12" ht="45">
      <c r="A1212" s="46" t="s">
        <v>14</v>
      </c>
      <c r="B1212" s="157">
        <f>D1212*C1212</f>
        <v>2676.208</v>
      </c>
      <c r="C1212" s="238">
        <v>1967.8</v>
      </c>
      <c r="D1212" s="159">
        <v>1.36</v>
      </c>
      <c r="E1212" s="46" t="s">
        <v>13</v>
      </c>
      <c r="F1212" s="225">
        <v>2400</v>
      </c>
      <c r="G1212" s="208">
        <f aca="true" t="shared" si="145" ref="G1212:G1218">B1212/F1212</f>
        <v>1.1150866666666668</v>
      </c>
      <c r="I1212" s="314"/>
      <c r="J1212" s="7"/>
      <c r="K1212" s="7"/>
      <c r="L1212" s="7"/>
    </row>
    <row r="1213" spans="1:12" ht="15.75">
      <c r="A1213" s="209" t="s">
        <v>15</v>
      </c>
      <c r="B1213" s="157">
        <f aca="true" t="shared" si="146" ref="B1213:B1218">D1213*C1213</f>
        <v>964.222</v>
      </c>
      <c r="C1213" s="238">
        <v>1967.8</v>
      </c>
      <c r="D1213" s="161">
        <v>0.49</v>
      </c>
      <c r="E1213" s="56" t="s">
        <v>11</v>
      </c>
      <c r="F1213" s="56">
        <v>1</v>
      </c>
      <c r="G1213" s="211">
        <f t="shared" si="145"/>
        <v>964.222</v>
      </c>
      <c r="I1213" s="315"/>
      <c r="J1213" s="7"/>
      <c r="K1213" s="7"/>
      <c r="L1213" s="7"/>
    </row>
    <row r="1214" spans="1:12" ht="15.75">
      <c r="A1214" s="203" t="s">
        <v>16</v>
      </c>
      <c r="B1214" s="157">
        <f t="shared" si="146"/>
        <v>275.492</v>
      </c>
      <c r="C1214" s="238">
        <v>1967.8</v>
      </c>
      <c r="D1214" s="163">
        <v>0.14</v>
      </c>
      <c r="E1214" s="46" t="s">
        <v>3</v>
      </c>
      <c r="F1214" s="46">
        <v>1115</v>
      </c>
      <c r="G1214" s="213">
        <f t="shared" si="145"/>
        <v>0.2470780269058296</v>
      </c>
      <c r="I1214" s="315"/>
      <c r="J1214" s="7"/>
      <c r="K1214" s="7"/>
      <c r="L1214" s="7"/>
    </row>
    <row r="1215" spans="1:12" ht="45">
      <c r="A1215" s="203" t="s">
        <v>17</v>
      </c>
      <c r="B1215" s="157">
        <f t="shared" si="146"/>
        <v>2105.5460000000003</v>
      </c>
      <c r="C1215" s="238">
        <v>1967.8</v>
      </c>
      <c r="D1215" s="163">
        <v>1.07</v>
      </c>
      <c r="E1215" s="46" t="s">
        <v>13</v>
      </c>
      <c r="F1215" s="46">
        <v>2400</v>
      </c>
      <c r="G1215" s="213">
        <f t="shared" si="145"/>
        <v>0.8773108333333335</v>
      </c>
      <c r="I1215" s="315"/>
      <c r="J1215" s="7"/>
      <c r="K1215" s="7"/>
      <c r="L1215" s="7"/>
    </row>
    <row r="1216" spans="1:12" ht="15.75">
      <c r="A1216" s="209" t="s">
        <v>18</v>
      </c>
      <c r="B1216" s="157">
        <f t="shared" si="146"/>
        <v>5667.263999999999</v>
      </c>
      <c r="C1216" s="238">
        <v>1967.8</v>
      </c>
      <c r="D1216" s="161">
        <v>2.88</v>
      </c>
      <c r="E1216" s="56" t="s">
        <v>4</v>
      </c>
      <c r="F1216" s="214">
        <v>2176</v>
      </c>
      <c r="G1216" s="215">
        <f t="shared" si="145"/>
        <v>2.604441176470588</v>
      </c>
      <c r="I1216" s="315"/>
      <c r="J1216" s="7"/>
      <c r="K1216" s="7"/>
      <c r="L1216" s="7"/>
    </row>
    <row r="1217" spans="1:12" ht="15.75">
      <c r="A1217" s="216" t="s">
        <v>19</v>
      </c>
      <c r="B1217" s="157">
        <f t="shared" si="146"/>
        <v>1338.104</v>
      </c>
      <c r="C1217" s="238">
        <v>1967.8</v>
      </c>
      <c r="D1217" s="163">
        <v>0.68</v>
      </c>
      <c r="E1217" s="46" t="s">
        <v>5</v>
      </c>
      <c r="F1217" s="46">
        <v>70</v>
      </c>
      <c r="G1217" s="213">
        <f t="shared" si="145"/>
        <v>19.115771428571428</v>
      </c>
      <c r="I1217" s="315"/>
      <c r="J1217" s="7"/>
      <c r="K1217" s="7"/>
      <c r="L1217" s="7"/>
    </row>
    <row r="1218" spans="1:12" ht="15.75">
      <c r="A1218" s="203" t="s">
        <v>20</v>
      </c>
      <c r="B1218" s="157">
        <f t="shared" si="146"/>
        <v>491.95</v>
      </c>
      <c r="C1218" s="238">
        <v>1967.8</v>
      </c>
      <c r="D1218" s="163">
        <v>0.25</v>
      </c>
      <c r="E1218" s="46" t="s">
        <v>5</v>
      </c>
      <c r="F1218" s="46">
        <v>70</v>
      </c>
      <c r="G1218" s="213">
        <f t="shared" si="145"/>
        <v>7.027857142857143</v>
      </c>
      <c r="I1218" s="315"/>
      <c r="J1218" s="7"/>
      <c r="K1218" s="7"/>
      <c r="L1218" s="7"/>
    </row>
    <row r="1219" spans="1:12" ht="16.5" thickBot="1">
      <c r="A1219" s="181" t="s">
        <v>29</v>
      </c>
      <c r="B1219" s="186">
        <f>SUM(B1212:B1218)</f>
        <v>13518.786</v>
      </c>
      <c r="C1219" s="187"/>
      <c r="D1219" s="188">
        <f>SUM(D1212:D1218)</f>
        <v>6.87</v>
      </c>
      <c r="E1219" s="183"/>
      <c r="F1219" s="240"/>
      <c r="G1219" s="184"/>
      <c r="I1219" s="315"/>
      <c r="J1219" s="7"/>
      <c r="K1219" s="7"/>
      <c r="L1219" s="7"/>
    </row>
    <row r="1220" spans="1:12" ht="15.75">
      <c r="A1220" s="121" t="s">
        <v>31</v>
      </c>
      <c r="B1220" s="172">
        <f>C1220*D1220</f>
        <v>2695.886</v>
      </c>
      <c r="C1220" s="238">
        <v>1967.8</v>
      </c>
      <c r="D1220" s="173">
        <v>1.37</v>
      </c>
      <c r="E1220" s="121" t="s">
        <v>5</v>
      </c>
      <c r="F1220" s="121">
        <v>70</v>
      </c>
      <c r="G1220" s="221">
        <f>B1220/F1220</f>
        <v>38.512657142857144</v>
      </c>
      <c r="I1220" s="271"/>
      <c r="J1220" s="7"/>
      <c r="K1220" s="7"/>
      <c r="L1220" s="7"/>
    </row>
    <row r="1221" spans="1:12" ht="15.75">
      <c r="A1221" s="126" t="s">
        <v>30</v>
      </c>
      <c r="B1221" s="176">
        <f>C1221*D1221</f>
        <v>137.746</v>
      </c>
      <c r="C1221" s="238">
        <v>1967.8</v>
      </c>
      <c r="D1221" s="177">
        <v>0.07</v>
      </c>
      <c r="E1221" s="46" t="s">
        <v>33</v>
      </c>
      <c r="F1221" s="241">
        <v>169.29</v>
      </c>
      <c r="G1221" s="224">
        <f>B1221/F1221</f>
        <v>0.8136688522653436</v>
      </c>
      <c r="I1221" s="7"/>
      <c r="J1221" s="7"/>
      <c r="K1221" s="7"/>
      <c r="L1221" s="7"/>
    </row>
    <row r="1222" spans="1:12" ht="15.75">
      <c r="A1222" s="116" t="s">
        <v>32</v>
      </c>
      <c r="B1222" s="157">
        <f>SUM(B1203:B1221)</f>
        <v>167250.714</v>
      </c>
      <c r="C1222" s="179"/>
      <c r="D1222" s="180">
        <f>SUM(D1219:D1221)</f>
        <v>8.31</v>
      </c>
      <c r="E1222" s="120"/>
      <c r="F1222" s="120"/>
      <c r="G1222" s="116"/>
      <c r="I1222" s="7"/>
      <c r="J1222" s="7"/>
      <c r="K1222" s="7"/>
      <c r="L1222" s="7"/>
    </row>
    <row r="1223" spans="1:12" ht="15.75">
      <c r="A1223" s="87"/>
      <c r="B1223" s="87"/>
      <c r="C1223" s="87"/>
      <c r="D1223" s="87"/>
      <c r="E1223" s="87"/>
      <c r="F1223" s="87"/>
      <c r="G1223" s="87"/>
      <c r="I1223" s="7"/>
      <c r="J1223" s="7"/>
      <c r="K1223" s="7"/>
      <c r="L1223" s="7"/>
    </row>
    <row r="1224" spans="1:12" ht="15.75">
      <c r="A1224" s="272" t="s">
        <v>9</v>
      </c>
      <c r="B1224" s="272"/>
      <c r="C1224" s="272"/>
      <c r="D1224" s="272"/>
      <c r="E1224" s="272"/>
      <c r="F1224" s="272"/>
      <c r="G1224" s="272"/>
      <c r="I1224" s="7"/>
      <c r="J1224" s="7"/>
      <c r="K1224" s="7"/>
      <c r="L1224" s="7"/>
    </row>
    <row r="1225" spans="1:12" ht="15.75">
      <c r="A1225" s="272" t="s">
        <v>125</v>
      </c>
      <c r="B1225" s="272"/>
      <c r="C1225" s="272"/>
      <c r="D1225" s="272"/>
      <c r="E1225" s="272"/>
      <c r="F1225" s="272"/>
      <c r="G1225" s="272"/>
      <c r="I1225" s="7"/>
      <c r="J1225" s="7"/>
      <c r="K1225" s="7"/>
      <c r="L1225" s="7"/>
    </row>
    <row r="1226" spans="1:12" ht="48" customHeight="1">
      <c r="A1226" s="273" t="s">
        <v>0</v>
      </c>
      <c r="B1226" s="273" t="s">
        <v>24</v>
      </c>
      <c r="C1226" s="275" t="s">
        <v>38</v>
      </c>
      <c r="D1226" s="276"/>
      <c r="E1226" s="275" t="s">
        <v>10</v>
      </c>
      <c r="F1226" s="277"/>
      <c r="G1226" s="276"/>
      <c r="I1226" s="7"/>
      <c r="J1226" s="7"/>
      <c r="K1226" s="7"/>
      <c r="L1226" s="7"/>
    </row>
    <row r="1227" spans="1:12" ht="75">
      <c r="A1227" s="274"/>
      <c r="B1227" s="274"/>
      <c r="C1227" s="45" t="s">
        <v>40</v>
      </c>
      <c r="D1227" s="45" t="s">
        <v>28</v>
      </c>
      <c r="E1227" s="55" t="s">
        <v>8</v>
      </c>
      <c r="F1227" s="99" t="s">
        <v>7</v>
      </c>
      <c r="G1227" s="99" t="s">
        <v>23</v>
      </c>
      <c r="I1227" s="7"/>
      <c r="J1227" s="7"/>
      <c r="K1227" s="7"/>
      <c r="L1227" s="7"/>
    </row>
    <row r="1228" spans="1:12" ht="45">
      <c r="A1228" s="55" t="s">
        <v>14</v>
      </c>
      <c r="B1228" s="157">
        <f>D1228*C1228</f>
        <v>559.79</v>
      </c>
      <c r="C1228" s="238">
        <v>508.9</v>
      </c>
      <c r="D1228" s="159">
        <v>1.1</v>
      </c>
      <c r="E1228" s="55" t="s">
        <v>13</v>
      </c>
      <c r="F1228" s="179">
        <v>450</v>
      </c>
      <c r="G1228" s="160">
        <f aca="true" t="shared" si="147" ref="G1228:G1234">B1228/F1228</f>
        <v>1.2439777777777776</v>
      </c>
      <c r="I1228" s="269"/>
      <c r="J1228" s="7"/>
      <c r="K1228" s="7"/>
      <c r="L1228" s="7"/>
    </row>
    <row r="1229" spans="1:12" ht="15.75">
      <c r="A1229" s="107" t="s">
        <v>15</v>
      </c>
      <c r="B1229" s="157">
        <f aca="true" t="shared" si="148" ref="B1229:B1234">D1229*C1229</f>
        <v>234.094</v>
      </c>
      <c r="C1229" s="238">
        <v>508.9</v>
      </c>
      <c r="D1229" s="161">
        <v>0.46</v>
      </c>
      <c r="E1229" s="75" t="s">
        <v>11</v>
      </c>
      <c r="F1229" s="75">
        <v>1</v>
      </c>
      <c r="G1229" s="162">
        <f t="shared" si="147"/>
        <v>234.094</v>
      </c>
      <c r="I1229" s="270"/>
      <c r="J1229" s="7"/>
      <c r="K1229" s="7"/>
      <c r="L1229" s="7"/>
    </row>
    <row r="1230" spans="1:12" ht="15.75">
      <c r="A1230" s="8" t="s">
        <v>16</v>
      </c>
      <c r="B1230" s="157">
        <f t="shared" si="148"/>
        <v>66.157</v>
      </c>
      <c r="C1230" s="238">
        <v>508.9</v>
      </c>
      <c r="D1230" s="163">
        <v>0.13</v>
      </c>
      <c r="E1230" s="55" t="s">
        <v>3</v>
      </c>
      <c r="F1230" s="55">
        <v>64</v>
      </c>
      <c r="G1230" s="164">
        <f t="shared" si="147"/>
        <v>1.033703125</v>
      </c>
      <c r="I1230" s="270"/>
      <c r="J1230" s="7"/>
      <c r="K1230" s="7"/>
      <c r="L1230" s="7"/>
    </row>
    <row r="1231" spans="1:12" ht="45">
      <c r="A1231" s="8" t="s">
        <v>17</v>
      </c>
      <c r="B1231" s="157">
        <f t="shared" si="148"/>
        <v>503.811</v>
      </c>
      <c r="C1231" s="238">
        <v>508.9</v>
      </c>
      <c r="D1231" s="163">
        <v>0.99</v>
      </c>
      <c r="E1231" s="55" t="s">
        <v>13</v>
      </c>
      <c r="F1231" s="55">
        <v>450</v>
      </c>
      <c r="G1231" s="164">
        <f t="shared" si="147"/>
        <v>1.11958</v>
      </c>
      <c r="I1231" s="270"/>
      <c r="J1231" s="7"/>
      <c r="K1231" s="7"/>
      <c r="L1231" s="7"/>
    </row>
    <row r="1232" spans="1:12" ht="15.75">
      <c r="A1232" s="107" t="s">
        <v>18</v>
      </c>
      <c r="B1232" s="157">
        <f t="shared" si="148"/>
        <v>1358.763</v>
      </c>
      <c r="C1232" s="238">
        <v>508.9</v>
      </c>
      <c r="D1232" s="161">
        <v>2.67</v>
      </c>
      <c r="E1232" s="75" t="s">
        <v>4</v>
      </c>
      <c r="F1232" s="202">
        <v>1218.1</v>
      </c>
      <c r="G1232" s="165">
        <f t="shared" si="147"/>
        <v>1.1154773828092932</v>
      </c>
      <c r="I1232" s="270"/>
      <c r="J1232" s="7"/>
      <c r="K1232" s="7"/>
      <c r="L1232" s="7"/>
    </row>
    <row r="1233" spans="1:12" ht="15.75">
      <c r="A1233" s="114" t="s">
        <v>19</v>
      </c>
      <c r="B1233" s="157">
        <f t="shared" si="148"/>
        <v>310.429</v>
      </c>
      <c r="C1233" s="238">
        <v>508.9</v>
      </c>
      <c r="D1233" s="163">
        <v>0.61</v>
      </c>
      <c r="E1233" s="55" t="s">
        <v>5</v>
      </c>
      <c r="F1233" s="55">
        <v>19</v>
      </c>
      <c r="G1233" s="164">
        <f t="shared" si="147"/>
        <v>16.338368421052632</v>
      </c>
      <c r="I1233" s="270"/>
      <c r="J1233" s="7"/>
      <c r="K1233" s="7"/>
      <c r="L1233" s="7"/>
    </row>
    <row r="1234" spans="1:12" ht="15.75">
      <c r="A1234" s="8" t="s">
        <v>20</v>
      </c>
      <c r="B1234" s="157">
        <f t="shared" si="148"/>
        <v>117.047</v>
      </c>
      <c r="C1234" s="238">
        <v>508.9</v>
      </c>
      <c r="D1234" s="163">
        <v>0.23</v>
      </c>
      <c r="E1234" s="55" t="s">
        <v>5</v>
      </c>
      <c r="F1234" s="55">
        <v>19</v>
      </c>
      <c r="G1234" s="164">
        <f t="shared" si="147"/>
        <v>6.160368421052631</v>
      </c>
      <c r="I1234" s="270"/>
      <c r="J1234" s="7"/>
      <c r="K1234" s="7"/>
      <c r="L1234" s="7"/>
    </row>
    <row r="1235" spans="1:12" ht="16.5" thickBot="1">
      <c r="A1235" s="185" t="s">
        <v>29</v>
      </c>
      <c r="B1235" s="186">
        <f>SUM(B1228:B1234)</f>
        <v>3150.091</v>
      </c>
      <c r="C1235" s="187"/>
      <c r="D1235" s="188">
        <f>SUM(D1228:D1234)</f>
        <v>6.19</v>
      </c>
      <c r="E1235" s="182"/>
      <c r="F1235" s="231"/>
      <c r="G1235" s="189"/>
      <c r="I1235" s="315"/>
      <c r="J1235" s="7"/>
      <c r="K1235" s="7"/>
      <c r="L1235" s="7"/>
    </row>
    <row r="1236" spans="1:12" ht="15.75">
      <c r="A1236" s="171" t="s">
        <v>31</v>
      </c>
      <c r="B1236" s="172">
        <f>C1236*D1236</f>
        <v>697.193</v>
      </c>
      <c r="C1236" s="238">
        <v>508.9</v>
      </c>
      <c r="D1236" s="173">
        <v>1.37</v>
      </c>
      <c r="E1236" s="171" t="s">
        <v>5</v>
      </c>
      <c r="F1236" s="171">
        <v>19</v>
      </c>
      <c r="G1236" s="174">
        <f>B1236/F1236</f>
        <v>36.69436842105263</v>
      </c>
      <c r="I1236" s="271"/>
      <c r="J1236" s="7"/>
      <c r="K1236" s="7"/>
      <c r="L1236" s="7"/>
    </row>
    <row r="1237" spans="1:12" ht="15.75">
      <c r="A1237" s="175" t="s">
        <v>30</v>
      </c>
      <c r="B1237" s="176">
        <f>C1237*D1237</f>
        <v>35.623000000000005</v>
      </c>
      <c r="C1237" s="238">
        <v>508.9</v>
      </c>
      <c r="D1237" s="177">
        <v>0.07</v>
      </c>
      <c r="E1237" s="55" t="s">
        <v>33</v>
      </c>
      <c r="F1237" s="236">
        <v>41.04</v>
      </c>
      <c r="G1237" s="178">
        <f>B1237/F1237</f>
        <v>0.868006822612086</v>
      </c>
      <c r="I1237" s="7"/>
      <c r="J1237" s="7"/>
      <c r="K1237" s="7"/>
      <c r="L1237" s="7"/>
    </row>
    <row r="1238" spans="1:12" ht="15.75">
      <c r="A1238" s="168" t="s">
        <v>32</v>
      </c>
      <c r="B1238" s="157">
        <f>SUM(B1219:B1237)</f>
        <v>190636.13</v>
      </c>
      <c r="C1238" s="179"/>
      <c r="D1238" s="180">
        <f>SUM(D1235:D1237)</f>
        <v>7.630000000000001</v>
      </c>
      <c r="E1238" s="119"/>
      <c r="F1238" s="119"/>
      <c r="G1238" s="168"/>
      <c r="I1238" s="7"/>
      <c r="J1238" s="7"/>
      <c r="K1238" s="7"/>
      <c r="L1238" s="7"/>
    </row>
    <row r="1239" spans="1:12" ht="15.75">
      <c r="A1239" s="11"/>
      <c r="B1239" s="69"/>
      <c r="C1239" s="95"/>
      <c r="D1239" s="96"/>
      <c r="E1239" s="97"/>
      <c r="F1239" s="98"/>
      <c r="G1239" s="73"/>
      <c r="I1239" s="7"/>
      <c r="J1239" s="7"/>
      <c r="K1239" s="7"/>
      <c r="L1239" s="7"/>
    </row>
    <row r="1240" spans="1:12" ht="15.75">
      <c r="A1240" s="272" t="s">
        <v>9</v>
      </c>
      <c r="B1240" s="272"/>
      <c r="C1240" s="272"/>
      <c r="D1240" s="272"/>
      <c r="E1240" s="272"/>
      <c r="F1240" s="272"/>
      <c r="G1240" s="272"/>
      <c r="I1240" s="7"/>
      <c r="J1240" s="7"/>
      <c r="K1240" s="7"/>
      <c r="L1240" s="7"/>
    </row>
    <row r="1241" spans="1:12" ht="15.75">
      <c r="A1241" s="272" t="s">
        <v>126</v>
      </c>
      <c r="B1241" s="272"/>
      <c r="C1241" s="272"/>
      <c r="D1241" s="272"/>
      <c r="E1241" s="272"/>
      <c r="F1241" s="272"/>
      <c r="G1241" s="272"/>
      <c r="I1241" s="7"/>
      <c r="J1241" s="7"/>
      <c r="K1241" s="7"/>
      <c r="L1241" s="7"/>
    </row>
    <row r="1242" spans="1:12" ht="48" customHeight="1">
      <c r="A1242" s="273" t="s">
        <v>0</v>
      </c>
      <c r="B1242" s="273" t="s">
        <v>24</v>
      </c>
      <c r="C1242" s="275" t="s">
        <v>38</v>
      </c>
      <c r="D1242" s="276"/>
      <c r="E1242" s="275" t="s">
        <v>10</v>
      </c>
      <c r="F1242" s="277"/>
      <c r="G1242" s="276"/>
      <c r="I1242" s="7"/>
      <c r="J1242" s="7"/>
      <c r="K1242" s="7"/>
      <c r="L1242" s="7"/>
    </row>
    <row r="1243" spans="1:12" ht="75">
      <c r="A1243" s="274"/>
      <c r="B1243" s="274"/>
      <c r="C1243" s="45" t="s">
        <v>41</v>
      </c>
      <c r="D1243" s="45" t="s">
        <v>42</v>
      </c>
      <c r="E1243" s="55" t="s">
        <v>8</v>
      </c>
      <c r="F1243" s="99" t="s">
        <v>7</v>
      </c>
      <c r="G1243" s="99" t="s">
        <v>23</v>
      </c>
      <c r="I1243" s="7"/>
      <c r="J1243" s="7"/>
      <c r="K1243" s="7"/>
      <c r="L1243" s="7"/>
    </row>
    <row r="1244" spans="1:12" ht="45">
      <c r="A1244" s="55" t="s">
        <v>14</v>
      </c>
      <c r="B1244" s="157">
        <f>D1244*C1244</f>
        <v>2201.056</v>
      </c>
      <c r="C1244" s="238">
        <v>1539.2</v>
      </c>
      <c r="D1244" s="159">
        <v>1.43</v>
      </c>
      <c r="E1244" s="55" t="s">
        <v>13</v>
      </c>
      <c r="F1244" s="179">
        <v>1703.7</v>
      </c>
      <c r="G1244" s="160">
        <f aca="true" t="shared" si="149" ref="G1244:G1250">B1244/F1244</f>
        <v>1.2919269824499617</v>
      </c>
      <c r="I1244" s="269"/>
      <c r="J1244" s="7"/>
      <c r="K1244" s="7"/>
      <c r="L1244" s="7"/>
    </row>
    <row r="1245" spans="1:12" ht="15.75">
      <c r="A1245" s="107" t="s">
        <v>15</v>
      </c>
      <c r="B1245" s="157">
        <f aca="true" t="shared" si="150" ref="B1245:B1250">D1245*C1245</f>
        <v>800.384</v>
      </c>
      <c r="C1245" s="238">
        <v>1539.2</v>
      </c>
      <c r="D1245" s="161">
        <v>0.52</v>
      </c>
      <c r="E1245" s="75" t="s">
        <v>11</v>
      </c>
      <c r="F1245" s="75">
        <v>1</v>
      </c>
      <c r="G1245" s="162">
        <f t="shared" si="149"/>
        <v>800.384</v>
      </c>
      <c r="I1245" s="270"/>
      <c r="J1245" s="7"/>
      <c r="K1245" s="7"/>
      <c r="L1245" s="7"/>
    </row>
    <row r="1246" spans="1:12" ht="15.75">
      <c r="A1246" s="8" t="s">
        <v>16</v>
      </c>
      <c r="B1246" s="157">
        <f t="shared" si="150"/>
        <v>230.88</v>
      </c>
      <c r="C1246" s="238">
        <v>1539.2</v>
      </c>
      <c r="D1246" s="163">
        <v>0.15</v>
      </c>
      <c r="E1246" s="55" t="s">
        <v>3</v>
      </c>
      <c r="F1246" s="55">
        <v>945</v>
      </c>
      <c r="G1246" s="164">
        <f t="shared" si="149"/>
        <v>0.24431746031746032</v>
      </c>
      <c r="I1246" s="270"/>
      <c r="J1246" s="7"/>
      <c r="K1246" s="7"/>
      <c r="L1246" s="7"/>
    </row>
    <row r="1247" spans="1:12" ht="45">
      <c r="A1247" s="8" t="s">
        <v>17</v>
      </c>
      <c r="B1247" s="157">
        <f t="shared" si="150"/>
        <v>1723.9040000000002</v>
      </c>
      <c r="C1247" s="238">
        <v>1539.2</v>
      </c>
      <c r="D1247" s="163">
        <v>1.12</v>
      </c>
      <c r="E1247" s="55" t="s">
        <v>13</v>
      </c>
      <c r="F1247" s="55">
        <v>1703.7</v>
      </c>
      <c r="G1247" s="164">
        <f t="shared" si="149"/>
        <v>1.0118588953454248</v>
      </c>
      <c r="I1247" s="270"/>
      <c r="J1247" s="7"/>
      <c r="K1247" s="7"/>
      <c r="L1247" s="7"/>
    </row>
    <row r="1248" spans="1:12" ht="15.75">
      <c r="A1248" s="107" t="s">
        <v>18</v>
      </c>
      <c r="B1248" s="157">
        <f t="shared" si="150"/>
        <v>4679.168000000001</v>
      </c>
      <c r="C1248" s="238">
        <v>1539.2</v>
      </c>
      <c r="D1248" s="161">
        <v>3.04</v>
      </c>
      <c r="E1248" s="75" t="s">
        <v>4</v>
      </c>
      <c r="F1248" s="202">
        <v>1958.4</v>
      </c>
      <c r="G1248" s="165">
        <f t="shared" si="149"/>
        <v>2.389281045751634</v>
      </c>
      <c r="I1248" s="270"/>
      <c r="J1248" s="7"/>
      <c r="K1248" s="7"/>
      <c r="L1248" s="7"/>
    </row>
    <row r="1249" spans="1:12" ht="15.75">
      <c r="A1249" s="114" t="s">
        <v>19</v>
      </c>
      <c r="B1249" s="157">
        <f t="shared" si="150"/>
        <v>1108.224</v>
      </c>
      <c r="C1249" s="238">
        <v>1539.2</v>
      </c>
      <c r="D1249" s="163">
        <v>0.72</v>
      </c>
      <c r="E1249" s="55" t="s">
        <v>5</v>
      </c>
      <c r="F1249" s="55">
        <v>54</v>
      </c>
      <c r="G1249" s="164">
        <f t="shared" si="149"/>
        <v>20.522666666666666</v>
      </c>
      <c r="I1249" s="270"/>
      <c r="J1249" s="7"/>
      <c r="K1249" s="7"/>
      <c r="L1249" s="7"/>
    </row>
    <row r="1250" spans="1:12" ht="15.75">
      <c r="A1250" s="8" t="s">
        <v>20</v>
      </c>
      <c r="B1250" s="157">
        <f t="shared" si="150"/>
        <v>415.58400000000006</v>
      </c>
      <c r="C1250" s="238">
        <v>1539.2</v>
      </c>
      <c r="D1250" s="163">
        <v>0.27</v>
      </c>
      <c r="E1250" s="55" t="s">
        <v>5</v>
      </c>
      <c r="F1250" s="55">
        <v>54</v>
      </c>
      <c r="G1250" s="164">
        <f t="shared" si="149"/>
        <v>7.6960000000000015</v>
      </c>
      <c r="I1250" s="270"/>
      <c r="J1250" s="7"/>
      <c r="K1250" s="7"/>
      <c r="L1250" s="7"/>
    </row>
    <row r="1251" spans="1:12" ht="16.5" thickBot="1">
      <c r="A1251" s="185" t="s">
        <v>35</v>
      </c>
      <c r="B1251" s="186">
        <f>SUM(B1244:B1250)</f>
        <v>11159.2</v>
      </c>
      <c r="C1251" s="187"/>
      <c r="D1251" s="188">
        <f>SUM(D1244:D1250)</f>
        <v>7.25</v>
      </c>
      <c r="E1251" s="182"/>
      <c r="F1251" s="231"/>
      <c r="G1251" s="189"/>
      <c r="I1251" s="270"/>
      <c r="J1251" s="7"/>
      <c r="K1251" s="7"/>
      <c r="L1251" s="7"/>
    </row>
    <row r="1252" spans="1:12" ht="15.75">
      <c r="A1252" s="171" t="s">
        <v>31</v>
      </c>
      <c r="B1252" s="172">
        <f>C1252*D1252</f>
        <v>2108.704</v>
      </c>
      <c r="C1252" s="238">
        <v>1539.2</v>
      </c>
      <c r="D1252" s="173">
        <v>1.37</v>
      </c>
      <c r="E1252" s="171" t="s">
        <v>5</v>
      </c>
      <c r="F1252" s="171">
        <v>54</v>
      </c>
      <c r="G1252" s="174">
        <f>B1252/F1252</f>
        <v>39.050074074074075</v>
      </c>
      <c r="I1252" s="271"/>
      <c r="J1252" s="7"/>
      <c r="K1252" s="7"/>
      <c r="L1252" s="7"/>
    </row>
    <row r="1253" spans="1:12" ht="15.75">
      <c r="A1253" s="175" t="s">
        <v>30</v>
      </c>
      <c r="B1253" s="176">
        <f>C1253*D1253</f>
        <v>107.74400000000001</v>
      </c>
      <c r="C1253" s="238">
        <v>1539.2</v>
      </c>
      <c r="D1253" s="177">
        <v>0.07</v>
      </c>
      <c r="E1253" s="55" t="s">
        <v>33</v>
      </c>
      <c r="F1253" s="236">
        <v>157</v>
      </c>
      <c r="G1253" s="178">
        <f>B1253/F1253</f>
        <v>0.6862675159235669</v>
      </c>
      <c r="I1253" s="7"/>
      <c r="J1253" s="7"/>
      <c r="K1253" s="7"/>
      <c r="L1253" s="7"/>
    </row>
    <row r="1254" spans="1:12" ht="15.75">
      <c r="A1254" s="168" t="s">
        <v>32</v>
      </c>
      <c r="B1254" s="157">
        <f>SUM(B1234:B1253)</f>
        <v>219170.93200000003</v>
      </c>
      <c r="C1254" s="179"/>
      <c r="D1254" s="180">
        <f>SUM(D1251:D1253)</f>
        <v>8.690000000000001</v>
      </c>
      <c r="E1254" s="119"/>
      <c r="F1254" s="119"/>
      <c r="G1254" s="168"/>
      <c r="I1254" s="7"/>
      <c r="J1254" s="7"/>
      <c r="K1254" s="7"/>
      <c r="L1254" s="7"/>
    </row>
    <row r="1255" spans="1:12" ht="15.75">
      <c r="A1255" s="87"/>
      <c r="B1255" s="87"/>
      <c r="C1255" s="87"/>
      <c r="D1255" s="87"/>
      <c r="E1255" s="87"/>
      <c r="F1255" s="87"/>
      <c r="G1255" s="87"/>
      <c r="I1255" s="7"/>
      <c r="J1255" s="7"/>
      <c r="K1255" s="7"/>
      <c r="L1255" s="7"/>
    </row>
    <row r="1256" spans="1:12" ht="15.75">
      <c r="A1256" s="278" t="s">
        <v>9</v>
      </c>
      <c r="B1256" s="278"/>
      <c r="C1256" s="278"/>
      <c r="D1256" s="278"/>
      <c r="E1256" s="278"/>
      <c r="F1256" s="278"/>
      <c r="G1256" s="278"/>
      <c r="I1256" s="7"/>
      <c r="J1256" s="7"/>
      <c r="K1256" s="7"/>
      <c r="L1256" s="7"/>
    </row>
    <row r="1257" spans="1:12" ht="15.75">
      <c r="A1257" s="278" t="s">
        <v>127</v>
      </c>
      <c r="B1257" s="278"/>
      <c r="C1257" s="278"/>
      <c r="D1257" s="278"/>
      <c r="E1257" s="278"/>
      <c r="F1257" s="278"/>
      <c r="G1257" s="278"/>
      <c r="I1257" s="7"/>
      <c r="J1257" s="7"/>
      <c r="K1257" s="7"/>
      <c r="L1257" s="7"/>
    </row>
    <row r="1258" spans="1:12" ht="48" customHeight="1">
      <c r="A1258" s="288" t="s">
        <v>0</v>
      </c>
      <c r="B1258" s="288" t="s">
        <v>24</v>
      </c>
      <c r="C1258" s="290" t="s">
        <v>38</v>
      </c>
      <c r="D1258" s="291"/>
      <c r="E1258" s="290" t="s">
        <v>10</v>
      </c>
      <c r="F1258" s="292"/>
      <c r="G1258" s="291"/>
      <c r="I1258" s="7"/>
      <c r="J1258" s="7"/>
      <c r="K1258" s="7"/>
      <c r="L1258" s="7"/>
    </row>
    <row r="1259" spans="1:12" ht="75">
      <c r="A1259" s="289"/>
      <c r="B1259" s="289"/>
      <c r="C1259" s="243" t="s">
        <v>40</v>
      </c>
      <c r="D1259" s="243" t="s">
        <v>28</v>
      </c>
      <c r="E1259" s="244" t="s">
        <v>8</v>
      </c>
      <c r="F1259" s="242" t="s">
        <v>7</v>
      </c>
      <c r="G1259" s="242" t="s">
        <v>23</v>
      </c>
      <c r="I1259" s="7"/>
      <c r="J1259" s="7"/>
      <c r="K1259" s="7"/>
      <c r="L1259" s="7"/>
    </row>
    <row r="1260" spans="1:12" ht="45">
      <c r="A1260" s="46" t="s">
        <v>14</v>
      </c>
      <c r="B1260" s="205">
        <f>D1260*C1260</f>
        <v>1641.144</v>
      </c>
      <c r="C1260" s="239">
        <v>1345.2</v>
      </c>
      <c r="D1260" s="207">
        <v>1.22</v>
      </c>
      <c r="E1260" s="46" t="s">
        <v>13</v>
      </c>
      <c r="F1260" s="225">
        <v>893</v>
      </c>
      <c r="G1260" s="208">
        <f aca="true" t="shared" si="151" ref="G1260:G1266">B1260/F1260</f>
        <v>1.8377872340425532</v>
      </c>
      <c r="I1260" s="314"/>
      <c r="J1260" s="7"/>
      <c r="K1260" s="7"/>
      <c r="L1260" s="7"/>
    </row>
    <row r="1261" spans="1:12" ht="15.75">
      <c r="A1261" s="209" t="s">
        <v>15</v>
      </c>
      <c r="B1261" s="205">
        <f aca="true" t="shared" si="152" ref="B1261:B1266">D1261*C1261</f>
        <v>699.504</v>
      </c>
      <c r="C1261" s="239">
        <v>1345.2</v>
      </c>
      <c r="D1261" s="210">
        <v>0.52</v>
      </c>
      <c r="E1261" s="56" t="s">
        <v>11</v>
      </c>
      <c r="F1261" s="56">
        <v>1</v>
      </c>
      <c r="G1261" s="211">
        <f t="shared" si="151"/>
        <v>699.504</v>
      </c>
      <c r="I1261" s="315"/>
      <c r="J1261" s="7"/>
      <c r="K1261" s="7"/>
      <c r="L1261" s="7"/>
    </row>
    <row r="1262" spans="1:12" ht="15.75">
      <c r="A1262" s="203" t="s">
        <v>16</v>
      </c>
      <c r="B1262" s="205">
        <f t="shared" si="152"/>
        <v>188.32800000000003</v>
      </c>
      <c r="C1262" s="239">
        <v>1345.2</v>
      </c>
      <c r="D1262" s="212">
        <v>0.14</v>
      </c>
      <c r="E1262" s="46" t="s">
        <v>3</v>
      </c>
      <c r="F1262" s="46">
        <v>170</v>
      </c>
      <c r="G1262" s="213">
        <f t="shared" si="151"/>
        <v>1.1078117647058825</v>
      </c>
      <c r="I1262" s="315"/>
      <c r="J1262" s="7"/>
      <c r="K1262" s="7"/>
      <c r="L1262" s="7"/>
    </row>
    <row r="1263" spans="1:12" ht="45">
      <c r="A1263" s="203" t="s">
        <v>17</v>
      </c>
      <c r="B1263" s="205">
        <f t="shared" si="152"/>
        <v>1506.6240000000003</v>
      </c>
      <c r="C1263" s="239">
        <v>1345.2</v>
      </c>
      <c r="D1263" s="212">
        <v>1.12</v>
      </c>
      <c r="E1263" s="46" t="s">
        <v>13</v>
      </c>
      <c r="F1263" s="46">
        <v>893</v>
      </c>
      <c r="G1263" s="213">
        <f t="shared" si="151"/>
        <v>1.687148936170213</v>
      </c>
      <c r="I1263" s="315"/>
      <c r="J1263" s="7"/>
      <c r="K1263" s="7"/>
      <c r="L1263" s="7"/>
    </row>
    <row r="1264" spans="1:12" ht="15.75">
      <c r="A1264" s="209" t="s">
        <v>18</v>
      </c>
      <c r="B1264" s="205">
        <f t="shared" si="152"/>
        <v>4075.9559999999997</v>
      </c>
      <c r="C1264" s="239">
        <v>1345.2</v>
      </c>
      <c r="D1264" s="210">
        <v>3.03</v>
      </c>
      <c r="E1264" s="56" t="s">
        <v>4</v>
      </c>
      <c r="F1264" s="214">
        <v>1352</v>
      </c>
      <c r="G1264" s="215">
        <f t="shared" si="151"/>
        <v>3.0147603550295856</v>
      </c>
      <c r="I1264" s="315"/>
      <c r="J1264" s="7"/>
      <c r="K1264" s="7"/>
      <c r="L1264" s="7"/>
    </row>
    <row r="1265" spans="1:12" ht="15.75">
      <c r="A1265" s="216" t="s">
        <v>19</v>
      </c>
      <c r="B1265" s="205">
        <f t="shared" si="152"/>
        <v>941.64</v>
      </c>
      <c r="C1265" s="239">
        <v>1345.2</v>
      </c>
      <c r="D1265" s="212">
        <v>0.7</v>
      </c>
      <c r="E1265" s="46" t="s">
        <v>5</v>
      </c>
      <c r="F1265" s="46">
        <v>52</v>
      </c>
      <c r="G1265" s="213">
        <f t="shared" si="151"/>
        <v>18.108461538461537</v>
      </c>
      <c r="I1265" s="315"/>
      <c r="J1265" s="7"/>
      <c r="K1265" s="7"/>
      <c r="L1265" s="7"/>
    </row>
    <row r="1266" spans="1:12" ht="15.75">
      <c r="A1266" s="203" t="s">
        <v>20</v>
      </c>
      <c r="B1266" s="205">
        <f t="shared" si="152"/>
        <v>363.20400000000006</v>
      </c>
      <c r="C1266" s="239">
        <v>1345.2</v>
      </c>
      <c r="D1266" s="212">
        <v>0.27</v>
      </c>
      <c r="E1266" s="46" t="s">
        <v>5</v>
      </c>
      <c r="F1266" s="46">
        <v>52</v>
      </c>
      <c r="G1266" s="213">
        <f t="shared" si="151"/>
        <v>6.984692307692309</v>
      </c>
      <c r="I1266" s="315"/>
      <c r="J1266" s="7"/>
      <c r="K1266" s="7"/>
      <c r="L1266" s="7"/>
    </row>
    <row r="1267" spans="1:12" ht="16.5" thickBot="1">
      <c r="A1267" s="181" t="s">
        <v>29</v>
      </c>
      <c r="B1267" s="227">
        <f>SUM(B1260:B1266)</f>
        <v>9416.4</v>
      </c>
      <c r="C1267" s="228"/>
      <c r="D1267" s="229">
        <f>SUM(D1260:D1266)</f>
        <v>7</v>
      </c>
      <c r="E1267" s="183"/>
      <c r="F1267" s="240"/>
      <c r="G1267" s="184"/>
      <c r="I1267" s="270"/>
      <c r="J1267" s="7"/>
      <c r="K1267" s="7"/>
      <c r="L1267" s="7"/>
    </row>
    <row r="1268" spans="1:12" ht="15.75">
      <c r="A1268" s="121" t="s">
        <v>31</v>
      </c>
      <c r="B1268" s="219">
        <f>C1268*D1268</f>
        <v>1842.9240000000002</v>
      </c>
      <c r="C1268" s="239">
        <v>1345.2</v>
      </c>
      <c r="D1268" s="220">
        <v>1.37</v>
      </c>
      <c r="E1268" s="121" t="s">
        <v>5</v>
      </c>
      <c r="F1268" s="121">
        <v>52</v>
      </c>
      <c r="G1268" s="221">
        <f>B1268/F1268</f>
        <v>35.44084615384616</v>
      </c>
      <c r="I1268" s="271"/>
      <c r="J1268" s="7"/>
      <c r="K1268" s="7"/>
      <c r="L1268" s="7"/>
    </row>
    <row r="1269" spans="1:12" ht="15.75">
      <c r="A1269" s="126" t="s">
        <v>30</v>
      </c>
      <c r="B1269" s="222">
        <f>C1269*D1269</f>
        <v>94.16400000000002</v>
      </c>
      <c r="C1269" s="239">
        <v>1345.2</v>
      </c>
      <c r="D1269" s="223">
        <v>0.07</v>
      </c>
      <c r="E1269" s="46" t="s">
        <v>33</v>
      </c>
      <c r="F1269" s="241">
        <v>92.34</v>
      </c>
      <c r="G1269" s="224">
        <f>B1269/F1269</f>
        <v>1.0197530864197533</v>
      </c>
      <c r="I1269" s="7"/>
      <c r="J1269" s="7"/>
      <c r="K1269" s="7"/>
      <c r="L1269" s="7"/>
    </row>
    <row r="1270" spans="1:12" ht="15.75">
      <c r="A1270" s="116" t="s">
        <v>32</v>
      </c>
      <c r="B1270" s="205">
        <f>SUM(B1250:B1269)</f>
        <v>253732.05200000003</v>
      </c>
      <c r="C1270" s="225"/>
      <c r="D1270" s="218">
        <f>SUM(D1267:D1269)</f>
        <v>8.440000000000001</v>
      </c>
      <c r="E1270" s="120"/>
      <c r="F1270" s="120"/>
      <c r="G1270" s="116"/>
      <c r="I1270" s="7"/>
      <c r="J1270" s="7"/>
      <c r="K1270" s="7"/>
      <c r="L1270" s="7"/>
    </row>
    <row r="1271" spans="1:12" ht="15.75">
      <c r="A1271" s="87"/>
      <c r="B1271" s="87"/>
      <c r="C1271" s="87"/>
      <c r="D1271" s="87"/>
      <c r="E1271" s="87"/>
      <c r="F1271" s="87"/>
      <c r="G1271" s="87"/>
      <c r="I1271" s="7"/>
      <c r="J1271" s="7"/>
      <c r="K1271" s="7"/>
      <c r="L1271" s="7"/>
    </row>
    <row r="1272" spans="1:12" ht="15.75">
      <c r="A1272" s="272" t="s">
        <v>9</v>
      </c>
      <c r="B1272" s="272"/>
      <c r="C1272" s="272"/>
      <c r="D1272" s="272"/>
      <c r="E1272" s="272"/>
      <c r="F1272" s="272"/>
      <c r="G1272" s="272"/>
      <c r="I1272" s="7"/>
      <c r="J1272" s="7"/>
      <c r="K1272" s="7"/>
      <c r="L1272" s="7"/>
    </row>
    <row r="1273" spans="1:12" ht="15.75">
      <c r="A1273" s="272" t="s">
        <v>128</v>
      </c>
      <c r="B1273" s="272"/>
      <c r="C1273" s="272"/>
      <c r="D1273" s="272"/>
      <c r="E1273" s="272"/>
      <c r="F1273" s="272"/>
      <c r="G1273" s="272"/>
      <c r="I1273" s="7"/>
      <c r="J1273" s="7"/>
      <c r="K1273" s="7"/>
      <c r="L1273" s="7"/>
    </row>
    <row r="1274" spans="1:12" ht="49.5" customHeight="1">
      <c r="A1274" s="273" t="s">
        <v>0</v>
      </c>
      <c r="B1274" s="273" t="s">
        <v>24</v>
      </c>
      <c r="C1274" s="275" t="s">
        <v>38</v>
      </c>
      <c r="D1274" s="276"/>
      <c r="E1274" s="275" t="s">
        <v>10</v>
      </c>
      <c r="F1274" s="277"/>
      <c r="G1274" s="276"/>
      <c r="I1274" s="7"/>
      <c r="J1274" s="7"/>
      <c r="K1274" s="7"/>
      <c r="L1274" s="7"/>
    </row>
    <row r="1275" spans="1:12" ht="75">
      <c r="A1275" s="274"/>
      <c r="B1275" s="274"/>
      <c r="C1275" s="45" t="s">
        <v>40</v>
      </c>
      <c r="D1275" s="45" t="s">
        <v>28</v>
      </c>
      <c r="E1275" s="55" t="s">
        <v>8</v>
      </c>
      <c r="F1275" s="99" t="s">
        <v>7</v>
      </c>
      <c r="G1275" s="99" t="s">
        <v>23</v>
      </c>
      <c r="I1275" s="7"/>
      <c r="J1275" s="7"/>
      <c r="K1275" s="7"/>
      <c r="L1275" s="7"/>
    </row>
    <row r="1276" spans="1:12" ht="45">
      <c r="A1276" s="55" t="s">
        <v>14</v>
      </c>
      <c r="B1276" s="157">
        <f>D1276*C1276</f>
        <v>930.6</v>
      </c>
      <c r="C1276" s="238">
        <v>846</v>
      </c>
      <c r="D1276" s="159">
        <v>1.1</v>
      </c>
      <c r="E1276" s="55" t="s">
        <v>13</v>
      </c>
      <c r="F1276" s="179">
        <v>664.5</v>
      </c>
      <c r="G1276" s="160">
        <f aca="true" t="shared" si="153" ref="G1276:G1282">B1276/F1276</f>
        <v>1.400451467268623</v>
      </c>
      <c r="I1276" s="269"/>
      <c r="J1276" s="7"/>
      <c r="K1276" s="7"/>
      <c r="L1276" s="7"/>
    </row>
    <row r="1277" spans="1:12" ht="15.75">
      <c r="A1277" s="107" t="s">
        <v>15</v>
      </c>
      <c r="B1277" s="157">
        <f aca="true" t="shared" si="154" ref="B1277:B1282">D1277*C1277</f>
        <v>397.62</v>
      </c>
      <c r="C1277" s="238">
        <v>846</v>
      </c>
      <c r="D1277" s="161">
        <v>0.47</v>
      </c>
      <c r="E1277" s="75" t="s">
        <v>11</v>
      </c>
      <c r="F1277" s="75">
        <v>1</v>
      </c>
      <c r="G1277" s="162">
        <f t="shared" si="153"/>
        <v>397.62</v>
      </c>
      <c r="I1277" s="270"/>
      <c r="J1277" s="7"/>
      <c r="K1277" s="7"/>
      <c r="L1277" s="7"/>
    </row>
    <row r="1278" spans="1:12" ht="15.75">
      <c r="A1278" s="8" t="s">
        <v>16</v>
      </c>
      <c r="B1278" s="157">
        <f t="shared" si="154"/>
        <v>109.98</v>
      </c>
      <c r="C1278" s="238">
        <v>846</v>
      </c>
      <c r="D1278" s="163">
        <v>0.13</v>
      </c>
      <c r="E1278" s="55" t="s">
        <v>3</v>
      </c>
      <c r="F1278" s="55">
        <v>115</v>
      </c>
      <c r="G1278" s="164">
        <f t="shared" si="153"/>
        <v>0.9563478260869566</v>
      </c>
      <c r="I1278" s="270"/>
      <c r="J1278" s="7"/>
      <c r="K1278" s="7"/>
      <c r="L1278" s="7"/>
    </row>
    <row r="1279" spans="1:12" ht="45">
      <c r="A1279" s="8" t="s">
        <v>17</v>
      </c>
      <c r="B1279" s="157">
        <f t="shared" si="154"/>
        <v>846</v>
      </c>
      <c r="C1279" s="238">
        <v>846</v>
      </c>
      <c r="D1279" s="163">
        <v>1</v>
      </c>
      <c r="E1279" s="55" t="s">
        <v>13</v>
      </c>
      <c r="F1279" s="55">
        <v>664.5</v>
      </c>
      <c r="G1279" s="164">
        <f t="shared" si="153"/>
        <v>1.27313769751693</v>
      </c>
      <c r="I1279" s="270"/>
      <c r="J1279" s="7"/>
      <c r="K1279" s="7"/>
      <c r="L1279" s="7"/>
    </row>
    <row r="1280" spans="1:12" ht="15.75">
      <c r="A1280" s="107" t="s">
        <v>18</v>
      </c>
      <c r="B1280" s="157">
        <f t="shared" si="154"/>
        <v>2301.1200000000003</v>
      </c>
      <c r="C1280" s="238">
        <v>846</v>
      </c>
      <c r="D1280" s="161">
        <v>2.72</v>
      </c>
      <c r="E1280" s="75" t="s">
        <v>4</v>
      </c>
      <c r="F1280" s="202">
        <v>1214</v>
      </c>
      <c r="G1280" s="165">
        <f t="shared" si="153"/>
        <v>1.8954859967051074</v>
      </c>
      <c r="I1280" s="270"/>
      <c r="J1280" s="7"/>
      <c r="K1280" s="7"/>
      <c r="L1280" s="7"/>
    </row>
    <row r="1281" spans="1:12" ht="15.75">
      <c r="A1281" s="114" t="s">
        <v>19</v>
      </c>
      <c r="B1281" s="157">
        <f t="shared" si="154"/>
        <v>524.52</v>
      </c>
      <c r="C1281" s="238">
        <v>846</v>
      </c>
      <c r="D1281" s="163">
        <v>0.62</v>
      </c>
      <c r="E1281" s="55" t="s">
        <v>5</v>
      </c>
      <c r="F1281" s="55">
        <v>24</v>
      </c>
      <c r="G1281" s="164">
        <f t="shared" si="153"/>
        <v>21.855</v>
      </c>
      <c r="I1281" s="270"/>
      <c r="J1281" s="7"/>
      <c r="K1281" s="7"/>
      <c r="L1281" s="7"/>
    </row>
    <row r="1282" spans="1:12" ht="15.75">
      <c r="A1282" s="8" t="s">
        <v>20</v>
      </c>
      <c r="B1282" s="157">
        <f t="shared" si="154"/>
        <v>203.04</v>
      </c>
      <c r="C1282" s="238">
        <v>846</v>
      </c>
      <c r="D1282" s="163">
        <v>0.24</v>
      </c>
      <c r="E1282" s="55" t="s">
        <v>5</v>
      </c>
      <c r="F1282" s="55">
        <v>24</v>
      </c>
      <c r="G1282" s="164">
        <f t="shared" si="153"/>
        <v>8.459999999999999</v>
      </c>
      <c r="I1282" s="270"/>
      <c r="J1282" s="7"/>
      <c r="K1282" s="7"/>
      <c r="L1282" s="7"/>
    </row>
    <row r="1283" spans="1:12" ht="16.5" thickBot="1">
      <c r="A1283" s="185" t="s">
        <v>29</v>
      </c>
      <c r="B1283" s="186">
        <f>SUM(B1276:B1282)</f>
        <v>5312.88</v>
      </c>
      <c r="C1283" s="187"/>
      <c r="D1283" s="188">
        <f>SUM(D1276:D1282)</f>
        <v>6.28</v>
      </c>
      <c r="E1283" s="182"/>
      <c r="F1283" s="231"/>
      <c r="G1283" s="189"/>
      <c r="I1283" s="270"/>
      <c r="J1283" s="7"/>
      <c r="K1283" s="7"/>
      <c r="L1283" s="7"/>
    </row>
    <row r="1284" spans="1:12" ht="15.75">
      <c r="A1284" s="171" t="s">
        <v>31</v>
      </c>
      <c r="B1284" s="172">
        <f>C1284*D1284</f>
        <v>1159.02</v>
      </c>
      <c r="C1284" s="238">
        <v>846</v>
      </c>
      <c r="D1284" s="173">
        <v>1.37</v>
      </c>
      <c r="E1284" s="171" t="s">
        <v>5</v>
      </c>
      <c r="F1284" s="171">
        <v>24</v>
      </c>
      <c r="G1284" s="174">
        <f>B1284/F1284</f>
        <v>48.2925</v>
      </c>
      <c r="I1284" s="271"/>
      <c r="J1284" s="7"/>
      <c r="K1284" s="7"/>
      <c r="L1284" s="7"/>
    </row>
    <row r="1285" spans="1:12" ht="15.75">
      <c r="A1285" s="175" t="s">
        <v>30</v>
      </c>
      <c r="B1285" s="176">
        <f>C1285*D1285</f>
        <v>59.220000000000006</v>
      </c>
      <c r="C1285" s="238">
        <v>846</v>
      </c>
      <c r="D1285" s="177">
        <v>0.07</v>
      </c>
      <c r="E1285" s="55" t="s">
        <v>33</v>
      </c>
      <c r="F1285" s="236">
        <v>61.56</v>
      </c>
      <c r="G1285" s="178">
        <f>B1285/F1285</f>
        <v>0.9619883040935673</v>
      </c>
      <c r="I1285" s="7"/>
      <c r="J1285" s="7"/>
      <c r="K1285" s="7"/>
      <c r="L1285" s="7"/>
    </row>
    <row r="1286" spans="1:12" ht="15.75">
      <c r="A1286" s="168" t="s">
        <v>32</v>
      </c>
      <c r="B1286" s="157">
        <f>SUM(B1265:B1285)</f>
        <v>278234.38399999996</v>
      </c>
      <c r="C1286" s="179"/>
      <c r="D1286" s="180">
        <f>SUM(D1283:D1285)</f>
        <v>7.720000000000001</v>
      </c>
      <c r="E1286" s="119"/>
      <c r="F1286" s="119"/>
      <c r="G1286" s="168"/>
      <c r="I1286" s="7"/>
      <c r="J1286" s="7"/>
      <c r="K1286" s="7"/>
      <c r="L1286" s="7"/>
    </row>
    <row r="1287" spans="1:12" ht="15.75">
      <c r="A1287" s="87"/>
      <c r="B1287" s="87"/>
      <c r="C1287" s="87"/>
      <c r="D1287" s="87"/>
      <c r="E1287" s="87"/>
      <c r="F1287" s="87"/>
      <c r="G1287" s="87"/>
      <c r="I1287" s="7"/>
      <c r="J1287" s="7"/>
      <c r="K1287" s="7"/>
      <c r="L1287" s="7"/>
    </row>
    <row r="1288" spans="1:12" ht="15.75">
      <c r="A1288" s="272" t="s">
        <v>9</v>
      </c>
      <c r="B1288" s="272"/>
      <c r="C1288" s="272"/>
      <c r="D1288" s="272"/>
      <c r="E1288" s="272"/>
      <c r="F1288" s="272"/>
      <c r="G1288" s="272"/>
      <c r="I1288" s="7"/>
      <c r="J1288" s="7"/>
      <c r="K1288" s="7"/>
      <c r="L1288" s="7"/>
    </row>
    <row r="1289" spans="1:12" ht="15.75">
      <c r="A1289" s="272" t="s">
        <v>129</v>
      </c>
      <c r="B1289" s="272"/>
      <c r="C1289" s="272"/>
      <c r="D1289" s="272"/>
      <c r="E1289" s="272"/>
      <c r="F1289" s="272"/>
      <c r="G1289" s="272"/>
      <c r="I1289" s="7"/>
      <c r="J1289" s="7"/>
      <c r="K1289" s="7"/>
      <c r="L1289" s="7"/>
    </row>
    <row r="1290" spans="1:12" ht="44.25" customHeight="1">
      <c r="A1290" s="273" t="s">
        <v>0</v>
      </c>
      <c r="B1290" s="273" t="s">
        <v>24</v>
      </c>
      <c r="C1290" s="275" t="s">
        <v>43</v>
      </c>
      <c r="D1290" s="276"/>
      <c r="E1290" s="275" t="s">
        <v>10</v>
      </c>
      <c r="F1290" s="277"/>
      <c r="G1290" s="276"/>
      <c r="I1290" s="7"/>
      <c r="J1290" s="7"/>
      <c r="K1290" s="7"/>
      <c r="L1290" s="7"/>
    </row>
    <row r="1291" spans="1:12" ht="75">
      <c r="A1291" s="274"/>
      <c r="B1291" s="274"/>
      <c r="C1291" s="45" t="s">
        <v>40</v>
      </c>
      <c r="D1291" s="45" t="s">
        <v>42</v>
      </c>
      <c r="E1291" s="55" t="s">
        <v>8</v>
      </c>
      <c r="F1291" s="99" t="s">
        <v>7</v>
      </c>
      <c r="G1291" s="99" t="s">
        <v>23</v>
      </c>
      <c r="I1291" s="7"/>
      <c r="J1291" s="7"/>
      <c r="K1291" s="7"/>
      <c r="L1291" s="7"/>
    </row>
    <row r="1292" spans="1:12" ht="45">
      <c r="A1292" s="55" t="s">
        <v>14</v>
      </c>
      <c r="B1292" s="157">
        <f>D1292*C1292</f>
        <v>1644.264</v>
      </c>
      <c r="C1292" s="238">
        <v>1336.8</v>
      </c>
      <c r="D1292" s="159">
        <v>1.23</v>
      </c>
      <c r="E1292" s="55" t="s">
        <v>13</v>
      </c>
      <c r="F1292" s="179">
        <v>893</v>
      </c>
      <c r="G1292" s="160">
        <f aca="true" t="shared" si="155" ref="G1292:G1298">B1292/F1292</f>
        <v>1.8412810750279953</v>
      </c>
      <c r="I1292" s="269"/>
      <c r="J1292" s="7"/>
      <c r="K1292" s="7"/>
      <c r="L1292" s="7"/>
    </row>
    <row r="1293" spans="1:12" ht="15.75">
      <c r="A1293" s="107" t="s">
        <v>15</v>
      </c>
      <c r="B1293" s="157">
        <f aca="true" t="shared" si="156" ref="B1293:B1298">D1293*C1293</f>
        <v>681.768</v>
      </c>
      <c r="C1293" s="238">
        <v>1336.8</v>
      </c>
      <c r="D1293" s="161">
        <v>0.51</v>
      </c>
      <c r="E1293" s="75" t="s">
        <v>11</v>
      </c>
      <c r="F1293" s="75">
        <v>1</v>
      </c>
      <c r="G1293" s="162">
        <f t="shared" si="155"/>
        <v>681.768</v>
      </c>
      <c r="I1293" s="270"/>
      <c r="J1293" s="7"/>
      <c r="K1293" s="7"/>
      <c r="L1293" s="7"/>
    </row>
    <row r="1294" spans="1:12" ht="15.75">
      <c r="A1294" s="8" t="s">
        <v>16</v>
      </c>
      <c r="B1294" s="157">
        <f t="shared" si="156"/>
        <v>187.15200000000002</v>
      </c>
      <c r="C1294" s="238">
        <v>1336.8</v>
      </c>
      <c r="D1294" s="163">
        <v>0.14</v>
      </c>
      <c r="E1294" s="55" t="s">
        <v>3</v>
      </c>
      <c r="F1294" s="55">
        <v>170</v>
      </c>
      <c r="G1294" s="164">
        <f t="shared" si="155"/>
        <v>1.100894117647059</v>
      </c>
      <c r="I1294" s="270"/>
      <c r="J1294" s="7"/>
      <c r="K1294" s="7"/>
      <c r="L1294" s="7"/>
    </row>
    <row r="1295" spans="1:12" ht="45">
      <c r="A1295" s="8" t="s">
        <v>17</v>
      </c>
      <c r="B1295" s="157">
        <f t="shared" si="156"/>
        <v>1483.8480000000002</v>
      </c>
      <c r="C1295" s="238">
        <v>1336.8</v>
      </c>
      <c r="D1295" s="163">
        <v>1.11</v>
      </c>
      <c r="E1295" s="55" t="s">
        <v>13</v>
      </c>
      <c r="F1295" s="55">
        <v>893</v>
      </c>
      <c r="G1295" s="164">
        <f t="shared" si="155"/>
        <v>1.661643896976484</v>
      </c>
      <c r="I1295" s="270"/>
      <c r="J1295" s="7"/>
      <c r="K1295" s="7"/>
      <c r="L1295" s="7"/>
    </row>
    <row r="1296" spans="1:12" ht="15.75">
      <c r="A1296" s="107" t="s">
        <v>18</v>
      </c>
      <c r="B1296" s="157">
        <f t="shared" si="156"/>
        <v>4010.3999999999996</v>
      </c>
      <c r="C1296" s="238">
        <v>1336.8</v>
      </c>
      <c r="D1296" s="268">
        <v>3</v>
      </c>
      <c r="E1296" s="75" t="s">
        <v>4</v>
      </c>
      <c r="F1296" s="202">
        <v>1283</v>
      </c>
      <c r="G1296" s="165">
        <f t="shared" si="155"/>
        <v>3.1257989088074822</v>
      </c>
      <c r="I1296" s="270"/>
      <c r="J1296" s="7"/>
      <c r="K1296" s="7"/>
      <c r="L1296" s="7"/>
    </row>
    <row r="1297" spans="1:12" ht="15.75">
      <c r="A1297" s="114" t="s">
        <v>19</v>
      </c>
      <c r="B1297" s="157">
        <f t="shared" si="156"/>
        <v>922.3919999999999</v>
      </c>
      <c r="C1297" s="238">
        <v>1336.8</v>
      </c>
      <c r="D1297" s="163">
        <v>0.69</v>
      </c>
      <c r="E1297" s="55" t="s">
        <v>5</v>
      </c>
      <c r="F1297" s="55">
        <v>51</v>
      </c>
      <c r="G1297" s="164">
        <f t="shared" si="155"/>
        <v>18.086117647058824</v>
      </c>
      <c r="I1297" s="270"/>
      <c r="J1297" s="7"/>
      <c r="K1297" s="7"/>
      <c r="L1297" s="7"/>
    </row>
    <row r="1298" spans="1:12" ht="15.75">
      <c r="A1298" s="8" t="s">
        <v>20</v>
      </c>
      <c r="B1298" s="157">
        <f t="shared" si="156"/>
        <v>347.568</v>
      </c>
      <c r="C1298" s="238">
        <v>1336.8</v>
      </c>
      <c r="D1298" s="163">
        <v>0.26</v>
      </c>
      <c r="E1298" s="55" t="s">
        <v>5</v>
      </c>
      <c r="F1298" s="55">
        <v>51</v>
      </c>
      <c r="G1298" s="164">
        <f t="shared" si="155"/>
        <v>6.815058823529411</v>
      </c>
      <c r="I1298" s="270"/>
      <c r="J1298" s="7"/>
      <c r="K1298" s="7"/>
      <c r="L1298" s="7"/>
    </row>
    <row r="1299" spans="1:12" ht="16.5" thickBot="1">
      <c r="A1299" s="185" t="s">
        <v>29</v>
      </c>
      <c r="B1299" s="186">
        <f>SUM(B1292:B1298)</f>
        <v>9277.392</v>
      </c>
      <c r="C1299" s="238"/>
      <c r="D1299" s="188">
        <f>SUM(D1292:D1298)</f>
        <v>6.9399999999999995</v>
      </c>
      <c r="E1299" s="182"/>
      <c r="F1299" s="231"/>
      <c r="G1299" s="189"/>
      <c r="I1299" s="270"/>
      <c r="J1299" s="7"/>
      <c r="K1299" s="7"/>
      <c r="L1299" s="7"/>
    </row>
    <row r="1300" spans="1:12" ht="15.75">
      <c r="A1300" s="171" t="s">
        <v>31</v>
      </c>
      <c r="B1300" s="172">
        <f>C1300*D1300</f>
        <v>1831.4160000000002</v>
      </c>
      <c r="C1300" s="238">
        <v>1336.8</v>
      </c>
      <c r="D1300" s="173">
        <v>1.37</v>
      </c>
      <c r="E1300" s="171" t="s">
        <v>5</v>
      </c>
      <c r="F1300" s="171">
        <v>51</v>
      </c>
      <c r="G1300" s="174">
        <f>B1300/F1300</f>
        <v>35.910117647058826</v>
      </c>
      <c r="I1300" s="271"/>
      <c r="J1300" s="7"/>
      <c r="K1300" s="7"/>
      <c r="L1300" s="7"/>
    </row>
    <row r="1301" spans="1:12" ht="15.75">
      <c r="A1301" s="175" t="s">
        <v>30</v>
      </c>
      <c r="B1301" s="176">
        <f>C1301*D1301</f>
        <v>93.57600000000001</v>
      </c>
      <c r="C1301" s="238">
        <v>1336.8</v>
      </c>
      <c r="D1301" s="177">
        <v>0.07</v>
      </c>
      <c r="E1301" s="55" t="s">
        <v>33</v>
      </c>
      <c r="F1301" s="236">
        <v>92.34</v>
      </c>
      <c r="G1301" s="178">
        <f>B1301/F1301</f>
        <v>1.0133853151397012</v>
      </c>
      <c r="I1301" s="7"/>
      <c r="J1301" s="7"/>
      <c r="K1301" s="7"/>
      <c r="L1301" s="7"/>
    </row>
    <row r="1302" spans="1:12" ht="15.75">
      <c r="A1302" s="168" t="s">
        <v>32</v>
      </c>
      <c r="B1302" s="157">
        <f>SUM(B1281:B1301)</f>
        <v>305972.84</v>
      </c>
      <c r="C1302" s="179"/>
      <c r="D1302" s="180">
        <f>SUM(D1299:D1301)</f>
        <v>8.379999999999999</v>
      </c>
      <c r="E1302" s="119"/>
      <c r="F1302" s="119"/>
      <c r="G1302" s="168"/>
      <c r="I1302" s="7"/>
      <c r="J1302" s="7"/>
      <c r="K1302" s="7"/>
      <c r="L1302" s="7"/>
    </row>
    <row r="1303" spans="1:12" ht="15.75">
      <c r="A1303" s="87"/>
      <c r="B1303" s="87"/>
      <c r="C1303" s="87"/>
      <c r="D1303" s="87"/>
      <c r="E1303" s="87"/>
      <c r="F1303" s="87"/>
      <c r="G1303" s="87"/>
      <c r="I1303" s="7"/>
      <c r="J1303" s="7"/>
      <c r="K1303" s="7"/>
      <c r="L1303" s="7"/>
    </row>
    <row r="1304" spans="1:12" ht="15.75">
      <c r="A1304" s="272" t="s">
        <v>9</v>
      </c>
      <c r="B1304" s="272"/>
      <c r="C1304" s="272"/>
      <c r="D1304" s="272"/>
      <c r="E1304" s="272"/>
      <c r="F1304" s="272"/>
      <c r="G1304" s="272"/>
      <c r="I1304" s="7"/>
      <c r="J1304" s="7"/>
      <c r="K1304" s="7"/>
      <c r="L1304" s="7"/>
    </row>
    <row r="1305" spans="1:12" ht="15.75">
      <c r="A1305" s="272" t="s">
        <v>130</v>
      </c>
      <c r="B1305" s="272"/>
      <c r="C1305" s="272"/>
      <c r="D1305" s="272"/>
      <c r="E1305" s="272"/>
      <c r="F1305" s="272"/>
      <c r="G1305" s="272"/>
      <c r="I1305" s="7"/>
      <c r="J1305" s="7"/>
      <c r="K1305" s="7"/>
      <c r="L1305" s="7"/>
    </row>
    <row r="1306" spans="1:12" ht="47.25" customHeight="1">
      <c r="A1306" s="273" t="s">
        <v>0</v>
      </c>
      <c r="B1306" s="273" t="s">
        <v>24</v>
      </c>
      <c r="C1306" s="275" t="s">
        <v>38</v>
      </c>
      <c r="D1306" s="276"/>
      <c r="E1306" s="275" t="s">
        <v>10</v>
      </c>
      <c r="F1306" s="277"/>
      <c r="G1306" s="276"/>
      <c r="I1306" s="7"/>
      <c r="J1306" s="7"/>
      <c r="K1306" s="7"/>
      <c r="L1306" s="7"/>
    </row>
    <row r="1307" spans="1:12" ht="75">
      <c r="A1307" s="274"/>
      <c r="B1307" s="274"/>
      <c r="C1307" s="45" t="s">
        <v>40</v>
      </c>
      <c r="D1307" s="45" t="s">
        <v>28</v>
      </c>
      <c r="E1307" s="55" t="s">
        <v>8</v>
      </c>
      <c r="F1307" s="99" t="s">
        <v>7</v>
      </c>
      <c r="G1307" s="99" t="s">
        <v>23</v>
      </c>
      <c r="I1307" s="7"/>
      <c r="J1307" s="7"/>
      <c r="K1307" s="7"/>
      <c r="L1307" s="7"/>
    </row>
    <row r="1308" spans="1:12" ht="45">
      <c r="A1308" s="55" t="s">
        <v>14</v>
      </c>
      <c r="B1308" s="157">
        <f>D1308*C1308</f>
        <v>771.696</v>
      </c>
      <c r="C1308" s="238">
        <v>838.8</v>
      </c>
      <c r="D1308" s="159">
        <v>0.92</v>
      </c>
      <c r="E1308" s="55" t="s">
        <v>13</v>
      </c>
      <c r="F1308" s="179">
        <v>665</v>
      </c>
      <c r="G1308" s="160">
        <f aca="true" t="shared" si="157" ref="G1308:G1314">B1308/F1308</f>
        <v>1.1604451127819548</v>
      </c>
      <c r="I1308" s="269"/>
      <c r="J1308" s="7"/>
      <c r="K1308" s="7"/>
      <c r="L1308" s="7"/>
    </row>
    <row r="1309" spans="1:12" ht="15.75">
      <c r="A1309" s="107" t="s">
        <v>15</v>
      </c>
      <c r="B1309" s="157">
        <f aca="true" t="shared" si="158" ref="B1309:B1314">D1309*C1309</f>
        <v>327.132</v>
      </c>
      <c r="C1309" s="238">
        <v>838.8</v>
      </c>
      <c r="D1309" s="161">
        <v>0.39</v>
      </c>
      <c r="E1309" s="75" t="s">
        <v>11</v>
      </c>
      <c r="F1309" s="75">
        <v>1</v>
      </c>
      <c r="G1309" s="162">
        <f t="shared" si="157"/>
        <v>327.132</v>
      </c>
      <c r="I1309" s="270"/>
      <c r="J1309" s="7"/>
      <c r="K1309" s="7"/>
      <c r="L1309" s="7"/>
    </row>
    <row r="1310" spans="1:12" ht="15.75">
      <c r="A1310" s="8" t="s">
        <v>16</v>
      </c>
      <c r="B1310" s="157">
        <f t="shared" si="158"/>
        <v>92.268</v>
      </c>
      <c r="C1310" s="238">
        <v>838.8</v>
      </c>
      <c r="D1310" s="163">
        <v>0.11</v>
      </c>
      <c r="E1310" s="55" t="s">
        <v>3</v>
      </c>
      <c r="F1310" s="55">
        <v>115</v>
      </c>
      <c r="G1310" s="164">
        <f t="shared" si="157"/>
        <v>0.8023304347826087</v>
      </c>
      <c r="I1310" s="270"/>
      <c r="J1310" s="7"/>
      <c r="K1310" s="7"/>
      <c r="L1310" s="7"/>
    </row>
    <row r="1311" spans="1:12" ht="45">
      <c r="A1311" s="8" t="s">
        <v>17</v>
      </c>
      <c r="B1311" s="157">
        <f t="shared" si="158"/>
        <v>704.592</v>
      </c>
      <c r="C1311" s="238">
        <v>838.8</v>
      </c>
      <c r="D1311" s="163">
        <v>0.84</v>
      </c>
      <c r="E1311" s="55" t="s">
        <v>13</v>
      </c>
      <c r="F1311" s="55">
        <v>665</v>
      </c>
      <c r="G1311" s="164">
        <f t="shared" si="157"/>
        <v>1.059536842105263</v>
      </c>
      <c r="I1311" s="270"/>
      <c r="J1311" s="7"/>
      <c r="K1311" s="7"/>
      <c r="L1311" s="7"/>
    </row>
    <row r="1312" spans="1:12" ht="15.75">
      <c r="A1312" s="107" t="s">
        <v>18</v>
      </c>
      <c r="B1312" s="157">
        <f t="shared" si="158"/>
        <v>1904.076</v>
      </c>
      <c r="C1312" s="238">
        <v>838.8</v>
      </c>
      <c r="D1312" s="161">
        <v>2.27</v>
      </c>
      <c r="E1312" s="75" t="s">
        <v>4</v>
      </c>
      <c r="F1312" s="202">
        <v>652</v>
      </c>
      <c r="G1312" s="165">
        <f t="shared" si="157"/>
        <v>2.9203619631901843</v>
      </c>
      <c r="I1312" s="270"/>
      <c r="J1312" s="7"/>
      <c r="K1312" s="7"/>
      <c r="L1312" s="7"/>
    </row>
    <row r="1313" spans="1:12" ht="15.75">
      <c r="A1313" s="114" t="s">
        <v>19</v>
      </c>
      <c r="B1313" s="157">
        <f t="shared" si="158"/>
        <v>436.176</v>
      </c>
      <c r="C1313" s="238">
        <v>838.8</v>
      </c>
      <c r="D1313" s="163">
        <v>0.52</v>
      </c>
      <c r="E1313" s="55" t="s">
        <v>5</v>
      </c>
      <c r="F1313" s="55">
        <v>37</v>
      </c>
      <c r="G1313" s="164">
        <f t="shared" si="157"/>
        <v>11.78854054054054</v>
      </c>
      <c r="I1313" s="270"/>
      <c r="J1313" s="7"/>
      <c r="K1313" s="7"/>
      <c r="L1313" s="7"/>
    </row>
    <row r="1314" spans="1:12" ht="15.75">
      <c r="A1314" s="8" t="s">
        <v>20</v>
      </c>
      <c r="B1314" s="157">
        <f t="shared" si="158"/>
        <v>167.76</v>
      </c>
      <c r="C1314" s="238">
        <v>838.8</v>
      </c>
      <c r="D1314" s="163">
        <v>0.2</v>
      </c>
      <c r="E1314" s="55" t="s">
        <v>5</v>
      </c>
      <c r="F1314" s="55">
        <v>37</v>
      </c>
      <c r="G1314" s="164">
        <f t="shared" si="157"/>
        <v>4.534054054054054</v>
      </c>
      <c r="I1314" s="270"/>
      <c r="J1314" s="7"/>
      <c r="K1314" s="7"/>
      <c r="L1314" s="7"/>
    </row>
    <row r="1315" spans="1:12" ht="16.5" thickBot="1">
      <c r="A1315" s="185" t="s">
        <v>29</v>
      </c>
      <c r="B1315" s="186">
        <f>SUM(B1308:B1314)</f>
        <v>4403.700000000001</v>
      </c>
      <c r="C1315" s="187"/>
      <c r="D1315" s="188">
        <f>SUM(D1308:D1314)</f>
        <v>5.250000000000001</v>
      </c>
      <c r="E1315" s="182"/>
      <c r="F1315" s="231"/>
      <c r="G1315" s="189"/>
      <c r="I1315" s="270"/>
      <c r="J1315" s="7"/>
      <c r="K1315" s="7"/>
      <c r="L1315" s="7"/>
    </row>
    <row r="1316" spans="1:12" ht="15.75">
      <c r="A1316" s="171" t="s">
        <v>31</v>
      </c>
      <c r="B1316" s="172">
        <f>C1316*D1316</f>
        <v>1149.156</v>
      </c>
      <c r="C1316" s="238">
        <v>838.8</v>
      </c>
      <c r="D1316" s="173">
        <v>1.37</v>
      </c>
      <c r="E1316" s="171" t="s">
        <v>5</v>
      </c>
      <c r="F1316" s="171">
        <v>37</v>
      </c>
      <c r="G1316" s="174">
        <f>B1316/F1316</f>
        <v>31.05827027027027</v>
      </c>
      <c r="I1316" s="271"/>
      <c r="J1316" s="7"/>
      <c r="K1316" s="7"/>
      <c r="L1316" s="7"/>
    </row>
    <row r="1317" spans="1:12" ht="15.75">
      <c r="A1317" s="175" t="s">
        <v>30</v>
      </c>
      <c r="B1317" s="176">
        <f>C1317*D1317</f>
        <v>58.716</v>
      </c>
      <c r="C1317" s="238">
        <v>838.8</v>
      </c>
      <c r="D1317" s="177">
        <v>0.07</v>
      </c>
      <c r="E1317" s="55" t="s">
        <v>33</v>
      </c>
      <c r="F1317" s="236">
        <v>61.56</v>
      </c>
      <c r="G1317" s="178">
        <f>B1317/F1317</f>
        <v>0.9538011695906432</v>
      </c>
      <c r="I1317" s="7"/>
      <c r="J1317" s="7"/>
      <c r="K1317" s="7"/>
      <c r="L1317" s="7"/>
    </row>
    <row r="1318" spans="1:12" ht="15.75">
      <c r="A1318" s="168" t="s">
        <v>32</v>
      </c>
      <c r="B1318" s="157">
        <f>SUM(B1297:B1317)</f>
        <v>328460.456</v>
      </c>
      <c r="C1318" s="179"/>
      <c r="D1318" s="180">
        <f>SUM(D1315:D1317)</f>
        <v>6.690000000000001</v>
      </c>
      <c r="E1318" s="119"/>
      <c r="F1318" s="119"/>
      <c r="G1318" s="168"/>
      <c r="I1318" s="7"/>
      <c r="J1318" s="7"/>
      <c r="K1318" s="7"/>
      <c r="L1318" s="7"/>
    </row>
    <row r="1319" spans="1:12" ht="15.75">
      <c r="A1319" s="11"/>
      <c r="B1319" s="69"/>
      <c r="C1319" s="70"/>
      <c r="D1319" s="94"/>
      <c r="E1319" s="72"/>
      <c r="F1319" s="72"/>
      <c r="G1319" s="73"/>
      <c r="I1319" s="7"/>
      <c r="J1319" s="7"/>
      <c r="K1319" s="7"/>
      <c r="L1319" s="7"/>
    </row>
    <row r="1320" spans="1:12" ht="15.75">
      <c r="A1320" s="272" t="s">
        <v>9</v>
      </c>
      <c r="B1320" s="272"/>
      <c r="C1320" s="272"/>
      <c r="D1320" s="272"/>
      <c r="E1320" s="272"/>
      <c r="F1320" s="272"/>
      <c r="G1320" s="272"/>
      <c r="I1320" s="7"/>
      <c r="J1320" s="7"/>
      <c r="K1320" s="7"/>
      <c r="L1320" s="7"/>
    </row>
    <row r="1321" spans="1:12" ht="15.75">
      <c r="A1321" s="272" t="s">
        <v>131</v>
      </c>
      <c r="B1321" s="272"/>
      <c r="C1321" s="272"/>
      <c r="D1321" s="272"/>
      <c r="E1321" s="272"/>
      <c r="F1321" s="272"/>
      <c r="G1321" s="272"/>
      <c r="I1321" s="7"/>
      <c r="J1321" s="7"/>
      <c r="K1321" s="7"/>
      <c r="L1321" s="7"/>
    </row>
    <row r="1322" spans="1:12" ht="43.5" customHeight="1">
      <c r="A1322" s="273" t="s">
        <v>0</v>
      </c>
      <c r="B1322" s="273" t="s">
        <v>24</v>
      </c>
      <c r="C1322" s="275" t="s">
        <v>43</v>
      </c>
      <c r="D1322" s="276"/>
      <c r="E1322" s="275" t="s">
        <v>10</v>
      </c>
      <c r="F1322" s="277"/>
      <c r="G1322" s="276"/>
      <c r="I1322" s="7"/>
      <c r="J1322" s="7"/>
      <c r="K1322" s="7"/>
      <c r="L1322" s="7"/>
    </row>
    <row r="1323" spans="1:12" ht="75">
      <c r="A1323" s="274"/>
      <c r="B1323" s="274"/>
      <c r="C1323" s="45" t="s">
        <v>40</v>
      </c>
      <c r="D1323" s="45" t="s">
        <v>42</v>
      </c>
      <c r="E1323" s="55" t="s">
        <v>8</v>
      </c>
      <c r="F1323" s="99" t="s">
        <v>7</v>
      </c>
      <c r="G1323" s="99" t="s">
        <v>23</v>
      </c>
      <c r="I1323" s="7"/>
      <c r="J1323" s="7"/>
      <c r="K1323" s="7"/>
      <c r="L1323" s="7"/>
    </row>
    <row r="1324" spans="1:12" ht="45">
      <c r="A1324" s="55" t="s">
        <v>14</v>
      </c>
      <c r="B1324" s="157">
        <f>D1324*C1324</f>
        <v>1552.7700000000002</v>
      </c>
      <c r="C1324" s="238">
        <v>958.5</v>
      </c>
      <c r="D1324" s="159">
        <v>1.62</v>
      </c>
      <c r="E1324" s="55" t="s">
        <v>13</v>
      </c>
      <c r="F1324" s="179">
        <v>1082.5</v>
      </c>
      <c r="G1324" s="160">
        <f aca="true" t="shared" si="159" ref="G1324:G1330">B1324/F1324</f>
        <v>1.434429561200924</v>
      </c>
      <c r="I1324" s="269"/>
      <c r="J1324" s="7"/>
      <c r="K1324" s="7"/>
      <c r="L1324" s="7"/>
    </row>
    <row r="1325" spans="1:12" ht="15.75">
      <c r="A1325" s="107" t="s">
        <v>15</v>
      </c>
      <c r="B1325" s="157">
        <f aca="true" t="shared" si="160" ref="B1325:B1330">D1325*C1325</f>
        <v>498.42</v>
      </c>
      <c r="C1325" s="238">
        <v>958.5</v>
      </c>
      <c r="D1325" s="161">
        <v>0.52</v>
      </c>
      <c r="E1325" s="75" t="s">
        <v>11</v>
      </c>
      <c r="F1325" s="75">
        <v>1</v>
      </c>
      <c r="G1325" s="162">
        <f t="shared" si="159"/>
        <v>498.42</v>
      </c>
      <c r="I1325" s="270"/>
      <c r="J1325" s="7"/>
      <c r="K1325" s="7"/>
      <c r="L1325" s="7"/>
    </row>
    <row r="1326" spans="1:12" ht="15.75">
      <c r="A1326" s="8" t="s">
        <v>16</v>
      </c>
      <c r="B1326" s="157">
        <f t="shared" si="160"/>
        <v>134.19000000000003</v>
      </c>
      <c r="C1326" s="238">
        <v>958.5</v>
      </c>
      <c r="D1326" s="163">
        <v>0.14</v>
      </c>
      <c r="E1326" s="55" t="s">
        <v>3</v>
      </c>
      <c r="F1326" s="55">
        <v>170</v>
      </c>
      <c r="G1326" s="164">
        <f t="shared" si="159"/>
        <v>0.7893529411764707</v>
      </c>
      <c r="I1326" s="270"/>
      <c r="J1326" s="7"/>
      <c r="K1326" s="7"/>
      <c r="L1326" s="7"/>
    </row>
    <row r="1327" spans="1:12" ht="45">
      <c r="A1327" s="8" t="s">
        <v>17</v>
      </c>
      <c r="B1327" s="157">
        <f t="shared" si="160"/>
        <v>1063.9350000000002</v>
      </c>
      <c r="C1327" s="238">
        <v>958.5</v>
      </c>
      <c r="D1327" s="163">
        <v>1.11</v>
      </c>
      <c r="E1327" s="55" t="s">
        <v>13</v>
      </c>
      <c r="F1327" s="55">
        <v>1082.5</v>
      </c>
      <c r="G1327" s="164">
        <f t="shared" si="159"/>
        <v>0.9828498845265591</v>
      </c>
      <c r="I1327" s="270"/>
      <c r="J1327" s="7"/>
      <c r="K1327" s="7"/>
      <c r="L1327" s="7"/>
    </row>
    <row r="1328" spans="1:12" ht="15.75">
      <c r="A1328" s="107" t="s">
        <v>18</v>
      </c>
      <c r="B1328" s="157">
        <f t="shared" si="160"/>
        <v>2885.0849999999996</v>
      </c>
      <c r="C1328" s="238">
        <v>958.5</v>
      </c>
      <c r="D1328" s="161">
        <v>3.01</v>
      </c>
      <c r="E1328" s="75" t="s">
        <v>4</v>
      </c>
      <c r="F1328" s="202">
        <v>2071.8</v>
      </c>
      <c r="G1328" s="165">
        <f t="shared" si="159"/>
        <v>1.3925499565595132</v>
      </c>
      <c r="I1328" s="270"/>
      <c r="J1328" s="7"/>
      <c r="K1328" s="7"/>
      <c r="L1328" s="7"/>
    </row>
    <row r="1329" spans="1:12" ht="15.75">
      <c r="A1329" s="114" t="s">
        <v>19</v>
      </c>
      <c r="B1329" s="157">
        <f t="shared" si="160"/>
        <v>699.7049999999999</v>
      </c>
      <c r="C1329" s="238">
        <v>958.5</v>
      </c>
      <c r="D1329" s="163">
        <v>0.73</v>
      </c>
      <c r="E1329" s="55" t="s">
        <v>5</v>
      </c>
      <c r="F1329" s="55">
        <v>41</v>
      </c>
      <c r="G1329" s="164">
        <f t="shared" si="159"/>
        <v>17.065975609756094</v>
      </c>
      <c r="I1329" s="270"/>
      <c r="J1329" s="7"/>
      <c r="K1329" s="7"/>
      <c r="L1329" s="7"/>
    </row>
    <row r="1330" spans="1:12" ht="15.75">
      <c r="A1330" s="8" t="s">
        <v>20</v>
      </c>
      <c r="B1330" s="157">
        <f t="shared" si="160"/>
        <v>249.21</v>
      </c>
      <c r="C1330" s="238">
        <v>958.5</v>
      </c>
      <c r="D1330" s="163">
        <v>0.26</v>
      </c>
      <c r="E1330" s="55" t="s">
        <v>5</v>
      </c>
      <c r="F1330" s="55">
        <v>41</v>
      </c>
      <c r="G1330" s="164">
        <f t="shared" si="159"/>
        <v>6.078292682926829</v>
      </c>
      <c r="I1330" s="270"/>
      <c r="J1330" s="7"/>
      <c r="K1330" s="7"/>
      <c r="L1330" s="7"/>
    </row>
    <row r="1331" spans="1:12" ht="16.5" thickBot="1">
      <c r="A1331" s="185" t="s">
        <v>29</v>
      </c>
      <c r="B1331" s="186">
        <f>SUM(B1324:B1330)</f>
        <v>7083.315</v>
      </c>
      <c r="C1331" s="187"/>
      <c r="D1331" s="188">
        <f>SUM(D1324:D1330)</f>
        <v>7.390000000000001</v>
      </c>
      <c r="E1331" s="182"/>
      <c r="F1331" s="231"/>
      <c r="G1331" s="189"/>
      <c r="I1331" s="270"/>
      <c r="J1331" s="7"/>
      <c r="K1331" s="7"/>
      <c r="L1331" s="7"/>
    </row>
    <row r="1332" spans="1:12" ht="15.75">
      <c r="A1332" s="171" t="s">
        <v>31</v>
      </c>
      <c r="B1332" s="172">
        <f>C1332*D1332</f>
        <v>1313.1450000000002</v>
      </c>
      <c r="C1332" s="238">
        <v>958.5</v>
      </c>
      <c r="D1332" s="173">
        <v>1.37</v>
      </c>
      <c r="E1332" s="171" t="s">
        <v>5</v>
      </c>
      <c r="F1332" s="171">
        <v>41</v>
      </c>
      <c r="G1332" s="174">
        <f>B1332/F1332</f>
        <v>32.027926829268296</v>
      </c>
      <c r="I1332" s="271"/>
      <c r="J1332" s="7"/>
      <c r="K1332" s="7"/>
      <c r="L1332" s="7"/>
    </row>
    <row r="1333" spans="1:12" ht="15.75">
      <c r="A1333" s="175" t="s">
        <v>30</v>
      </c>
      <c r="B1333" s="176">
        <f>C1333*D1333</f>
        <v>67.09500000000001</v>
      </c>
      <c r="C1333" s="238">
        <v>958.5</v>
      </c>
      <c r="D1333" s="177">
        <v>0.07</v>
      </c>
      <c r="E1333" s="55" t="s">
        <v>33</v>
      </c>
      <c r="F1333" s="236">
        <v>102.6</v>
      </c>
      <c r="G1333" s="178">
        <f>B1333/F1333</f>
        <v>0.6539473684210528</v>
      </c>
      <c r="I1333" s="7"/>
      <c r="J1333" s="7"/>
      <c r="K1333" s="7"/>
      <c r="L1333" s="7"/>
    </row>
    <row r="1334" spans="1:12" ht="15.75">
      <c r="A1334" s="168" t="s">
        <v>32</v>
      </c>
      <c r="B1334" s="157">
        <f>SUM(B1314:B1333)</f>
        <v>349786.65800000005</v>
      </c>
      <c r="C1334" s="179"/>
      <c r="D1334" s="180">
        <f>SUM(D1331:D1333)</f>
        <v>8.830000000000002</v>
      </c>
      <c r="E1334" s="119"/>
      <c r="F1334" s="119"/>
      <c r="G1334" s="168"/>
      <c r="I1334" s="7"/>
      <c r="J1334" s="7"/>
      <c r="K1334" s="7"/>
      <c r="L1334" s="7"/>
    </row>
    <row r="1335" spans="1:12" ht="15.75">
      <c r="A1335" s="87"/>
      <c r="B1335" s="87"/>
      <c r="C1335" s="87"/>
      <c r="D1335" s="87"/>
      <c r="E1335" s="87"/>
      <c r="F1335" s="87"/>
      <c r="G1335" s="87"/>
      <c r="I1335" s="7"/>
      <c r="J1335" s="7"/>
      <c r="K1335" s="7"/>
      <c r="L1335" s="7"/>
    </row>
    <row r="1336" spans="1:12" ht="15.75">
      <c r="A1336" s="272" t="s">
        <v>9</v>
      </c>
      <c r="B1336" s="272"/>
      <c r="C1336" s="272"/>
      <c r="D1336" s="272"/>
      <c r="E1336" s="272"/>
      <c r="F1336" s="272"/>
      <c r="G1336" s="272"/>
      <c r="I1336" s="7"/>
      <c r="J1336" s="7"/>
      <c r="K1336" s="7"/>
      <c r="L1336" s="7"/>
    </row>
    <row r="1337" spans="1:12" ht="15.75">
      <c r="A1337" s="272" t="s">
        <v>132</v>
      </c>
      <c r="B1337" s="272"/>
      <c r="C1337" s="272"/>
      <c r="D1337" s="272"/>
      <c r="E1337" s="272"/>
      <c r="F1337" s="272"/>
      <c r="G1337" s="272"/>
      <c r="I1337" s="7"/>
      <c r="J1337" s="7"/>
      <c r="K1337" s="7"/>
      <c r="L1337" s="7"/>
    </row>
    <row r="1338" spans="1:12" ht="51.75" customHeight="1">
      <c r="A1338" s="273" t="s">
        <v>0</v>
      </c>
      <c r="B1338" s="273" t="s">
        <v>24</v>
      </c>
      <c r="C1338" s="275" t="s">
        <v>38</v>
      </c>
      <c r="D1338" s="276"/>
      <c r="E1338" s="275" t="s">
        <v>10</v>
      </c>
      <c r="F1338" s="277"/>
      <c r="G1338" s="276"/>
      <c r="I1338" s="7"/>
      <c r="J1338" s="7"/>
      <c r="K1338" s="7"/>
      <c r="L1338" s="7"/>
    </row>
    <row r="1339" spans="1:12" ht="75">
      <c r="A1339" s="274"/>
      <c r="B1339" s="274"/>
      <c r="C1339" s="45" t="s">
        <v>41</v>
      </c>
      <c r="D1339" s="45" t="s">
        <v>42</v>
      </c>
      <c r="E1339" s="55" t="s">
        <v>8</v>
      </c>
      <c r="F1339" s="99" t="s">
        <v>7</v>
      </c>
      <c r="G1339" s="99" t="s">
        <v>23</v>
      </c>
      <c r="I1339" s="7"/>
      <c r="J1339" s="7"/>
      <c r="K1339" s="7"/>
      <c r="L1339" s="7"/>
    </row>
    <row r="1340" spans="1:12" ht="45">
      <c r="A1340" s="55" t="s">
        <v>14</v>
      </c>
      <c r="B1340" s="157">
        <f>D1340*C1340</f>
        <v>601.8539999999999</v>
      </c>
      <c r="C1340" s="238">
        <v>497.4</v>
      </c>
      <c r="D1340" s="159">
        <v>1.21</v>
      </c>
      <c r="E1340" s="55" t="s">
        <v>13</v>
      </c>
      <c r="F1340" s="179">
        <v>450</v>
      </c>
      <c r="G1340" s="160">
        <f aca="true" t="shared" si="161" ref="G1340:G1346">B1340/F1340</f>
        <v>1.3374533333333332</v>
      </c>
      <c r="I1340" s="269"/>
      <c r="J1340" s="7"/>
      <c r="K1340" s="7"/>
      <c r="L1340" s="7"/>
    </row>
    <row r="1341" spans="1:12" ht="15.75">
      <c r="A1341" s="107" t="s">
        <v>15</v>
      </c>
      <c r="B1341" s="157">
        <f aca="true" t="shared" si="162" ref="B1341:B1346">D1341*C1341</f>
        <v>253.674</v>
      </c>
      <c r="C1341" s="238">
        <v>497.4</v>
      </c>
      <c r="D1341" s="161">
        <v>0.51</v>
      </c>
      <c r="E1341" s="75" t="s">
        <v>11</v>
      </c>
      <c r="F1341" s="75">
        <v>1</v>
      </c>
      <c r="G1341" s="162">
        <f t="shared" si="161"/>
        <v>253.674</v>
      </c>
      <c r="I1341" s="270"/>
      <c r="J1341" s="7"/>
      <c r="K1341" s="7"/>
      <c r="L1341" s="7"/>
    </row>
    <row r="1342" spans="1:12" ht="15.75">
      <c r="A1342" s="8" t="s">
        <v>16</v>
      </c>
      <c r="B1342" s="157">
        <f t="shared" si="162"/>
        <v>69.63600000000001</v>
      </c>
      <c r="C1342" s="238">
        <v>497.4</v>
      </c>
      <c r="D1342" s="163">
        <v>0.14</v>
      </c>
      <c r="E1342" s="55" t="s">
        <v>3</v>
      </c>
      <c r="F1342" s="55">
        <v>64</v>
      </c>
      <c r="G1342" s="164">
        <f t="shared" si="161"/>
        <v>1.0880625000000002</v>
      </c>
      <c r="I1342" s="270"/>
      <c r="J1342" s="7"/>
      <c r="K1342" s="7"/>
      <c r="L1342" s="7"/>
    </row>
    <row r="1343" spans="1:12" ht="45">
      <c r="A1343" s="8" t="s">
        <v>17</v>
      </c>
      <c r="B1343" s="157">
        <f t="shared" si="162"/>
        <v>552.114</v>
      </c>
      <c r="C1343" s="238">
        <v>497.4</v>
      </c>
      <c r="D1343" s="163">
        <v>1.11</v>
      </c>
      <c r="E1343" s="55" t="s">
        <v>13</v>
      </c>
      <c r="F1343" s="55">
        <v>450</v>
      </c>
      <c r="G1343" s="164">
        <f t="shared" si="161"/>
        <v>1.22692</v>
      </c>
      <c r="I1343" s="270"/>
      <c r="J1343" s="7"/>
      <c r="K1343" s="7"/>
      <c r="L1343" s="7"/>
    </row>
    <row r="1344" spans="1:12" ht="15.75">
      <c r="A1344" s="107" t="s">
        <v>18</v>
      </c>
      <c r="B1344" s="157">
        <f t="shared" si="162"/>
        <v>1487.226</v>
      </c>
      <c r="C1344" s="238">
        <v>497.4</v>
      </c>
      <c r="D1344" s="161">
        <v>2.99</v>
      </c>
      <c r="E1344" s="75" t="s">
        <v>4</v>
      </c>
      <c r="F1344" s="202">
        <v>828.6</v>
      </c>
      <c r="G1344" s="165">
        <f t="shared" si="161"/>
        <v>1.7948660391021</v>
      </c>
      <c r="I1344" s="270"/>
      <c r="J1344" s="7"/>
      <c r="K1344" s="7"/>
      <c r="L1344" s="7"/>
    </row>
    <row r="1345" spans="1:12" ht="15.75">
      <c r="A1345" s="114" t="s">
        <v>19</v>
      </c>
      <c r="B1345" s="157">
        <f t="shared" si="162"/>
        <v>343.20599999999996</v>
      </c>
      <c r="C1345" s="238">
        <v>497.4</v>
      </c>
      <c r="D1345" s="163">
        <v>0.69</v>
      </c>
      <c r="E1345" s="55" t="s">
        <v>5</v>
      </c>
      <c r="F1345" s="55">
        <v>15</v>
      </c>
      <c r="G1345" s="164">
        <f t="shared" si="161"/>
        <v>22.880399999999998</v>
      </c>
      <c r="I1345" s="270"/>
      <c r="J1345" s="7"/>
      <c r="K1345" s="7"/>
      <c r="L1345" s="7"/>
    </row>
    <row r="1346" spans="1:12" ht="15.75">
      <c r="A1346" s="8" t="s">
        <v>20</v>
      </c>
      <c r="B1346" s="157">
        <f t="shared" si="162"/>
        <v>129.324</v>
      </c>
      <c r="C1346" s="238">
        <v>497.4</v>
      </c>
      <c r="D1346" s="163">
        <v>0.26</v>
      </c>
      <c r="E1346" s="55" t="s">
        <v>5</v>
      </c>
      <c r="F1346" s="55">
        <v>15</v>
      </c>
      <c r="G1346" s="164">
        <f t="shared" si="161"/>
        <v>8.6216</v>
      </c>
      <c r="I1346" s="270"/>
      <c r="J1346" s="7"/>
      <c r="K1346" s="7"/>
      <c r="L1346" s="7"/>
    </row>
    <row r="1347" spans="1:12" ht="16.5" thickBot="1">
      <c r="A1347" s="185" t="s">
        <v>29</v>
      </c>
      <c r="B1347" s="186">
        <f>SUM(B1340:B1346)</f>
        <v>3437.034</v>
      </c>
      <c r="C1347" s="187"/>
      <c r="D1347" s="188">
        <f>SUM(D1340:D1346)</f>
        <v>6.91</v>
      </c>
      <c r="E1347" s="182"/>
      <c r="F1347" s="231"/>
      <c r="G1347" s="189"/>
      <c r="I1347" s="270"/>
      <c r="J1347" s="7"/>
      <c r="K1347" s="7"/>
      <c r="L1347" s="7"/>
    </row>
    <row r="1348" spans="1:12" ht="15.75">
      <c r="A1348" s="171" t="s">
        <v>31</v>
      </c>
      <c r="B1348" s="172">
        <f>C1348*D1348</f>
        <v>681.438</v>
      </c>
      <c r="C1348" s="238">
        <v>497.4</v>
      </c>
      <c r="D1348" s="173">
        <v>1.37</v>
      </c>
      <c r="E1348" s="171" t="s">
        <v>5</v>
      </c>
      <c r="F1348" s="171">
        <v>15</v>
      </c>
      <c r="G1348" s="174">
        <f>B1348/F1348</f>
        <v>45.4292</v>
      </c>
      <c r="I1348" s="271"/>
      <c r="J1348" s="7"/>
      <c r="K1348" s="7"/>
      <c r="L1348" s="7"/>
    </row>
    <row r="1349" spans="1:12" ht="15.75">
      <c r="A1349" s="175" t="s">
        <v>30</v>
      </c>
      <c r="B1349" s="176">
        <f>C1349*D1349</f>
        <v>34.818000000000005</v>
      </c>
      <c r="C1349" s="238">
        <v>497.4</v>
      </c>
      <c r="D1349" s="177">
        <v>0.07</v>
      </c>
      <c r="E1349" s="55" t="s">
        <v>33</v>
      </c>
      <c r="F1349" s="236">
        <v>40</v>
      </c>
      <c r="G1349" s="178">
        <f>B1349/F1349</f>
        <v>0.8704500000000002</v>
      </c>
      <c r="I1349" s="7"/>
      <c r="J1349" s="7"/>
      <c r="K1349" s="7"/>
      <c r="L1349" s="7"/>
    </row>
    <row r="1350" spans="1:12" ht="15.75">
      <c r="A1350" s="168" t="s">
        <v>32</v>
      </c>
      <c r="B1350" s="157">
        <f>SUM(B1330:B1349)</f>
        <v>366089.74700000015</v>
      </c>
      <c r="C1350" s="179"/>
      <c r="D1350" s="180">
        <f>SUM(D1347:D1349)</f>
        <v>8.350000000000001</v>
      </c>
      <c r="E1350" s="119"/>
      <c r="F1350" s="119"/>
      <c r="G1350" s="168"/>
      <c r="I1350" s="7"/>
      <c r="J1350" s="7"/>
      <c r="K1350" s="7"/>
      <c r="L1350" s="7"/>
    </row>
    <row r="1351" spans="1:12" ht="15.75">
      <c r="A1351" s="87"/>
      <c r="B1351" s="87"/>
      <c r="C1351" s="87"/>
      <c r="D1351" s="87"/>
      <c r="E1351" s="87"/>
      <c r="F1351" s="87"/>
      <c r="G1351" s="87"/>
      <c r="I1351" s="7"/>
      <c r="J1351" s="7"/>
      <c r="K1351" s="7"/>
      <c r="L1351" s="7"/>
    </row>
    <row r="1352" spans="1:12" ht="15.75">
      <c r="A1352" s="272" t="s">
        <v>9</v>
      </c>
      <c r="B1352" s="272"/>
      <c r="C1352" s="272"/>
      <c r="D1352" s="272"/>
      <c r="E1352" s="272"/>
      <c r="F1352" s="272"/>
      <c r="G1352" s="272"/>
      <c r="I1352" s="7"/>
      <c r="J1352" s="7"/>
      <c r="K1352" s="7"/>
      <c r="L1352" s="7"/>
    </row>
    <row r="1353" spans="1:12" ht="15.75">
      <c r="A1353" s="272" t="s">
        <v>133</v>
      </c>
      <c r="B1353" s="272"/>
      <c r="C1353" s="272"/>
      <c r="D1353" s="272"/>
      <c r="E1353" s="272"/>
      <c r="F1353" s="272"/>
      <c r="G1353" s="272"/>
      <c r="I1353" s="7"/>
      <c r="J1353" s="7"/>
      <c r="K1353" s="7"/>
      <c r="L1353" s="7"/>
    </row>
    <row r="1354" spans="1:12" ht="52.5" customHeight="1">
      <c r="A1354" s="273" t="s">
        <v>0</v>
      </c>
      <c r="B1354" s="273" t="s">
        <v>24</v>
      </c>
      <c r="C1354" s="275" t="s">
        <v>38</v>
      </c>
      <c r="D1354" s="276"/>
      <c r="E1354" s="275" t="s">
        <v>10</v>
      </c>
      <c r="F1354" s="277"/>
      <c r="G1354" s="276"/>
      <c r="I1354" s="7"/>
      <c r="J1354" s="7"/>
      <c r="K1354" s="7"/>
      <c r="L1354" s="7"/>
    </row>
    <row r="1355" spans="1:12" ht="75">
      <c r="A1355" s="274"/>
      <c r="B1355" s="274"/>
      <c r="C1355" s="45" t="s">
        <v>40</v>
      </c>
      <c r="D1355" s="45" t="s">
        <v>28</v>
      </c>
      <c r="E1355" s="55" t="s">
        <v>8</v>
      </c>
      <c r="F1355" s="99" t="s">
        <v>7</v>
      </c>
      <c r="G1355" s="99" t="s">
        <v>23</v>
      </c>
      <c r="I1355" s="7"/>
      <c r="J1355" s="7"/>
      <c r="K1355" s="7"/>
      <c r="L1355" s="7"/>
    </row>
    <row r="1356" spans="1:12" ht="45">
      <c r="A1356" s="55" t="s">
        <v>14</v>
      </c>
      <c r="B1356" s="157">
        <f>D1356*C1356</f>
        <v>1522.136</v>
      </c>
      <c r="C1356" s="238">
        <v>988.4</v>
      </c>
      <c r="D1356" s="159">
        <v>1.54</v>
      </c>
      <c r="E1356" s="55" t="s">
        <v>13</v>
      </c>
      <c r="F1356" s="179">
        <v>1082.5</v>
      </c>
      <c r="G1356" s="160">
        <f aca="true" t="shared" si="163" ref="G1356:G1362">B1356/F1356</f>
        <v>1.4061302540415703</v>
      </c>
      <c r="I1356" s="269"/>
      <c r="J1356" s="7"/>
      <c r="K1356" s="7"/>
      <c r="L1356" s="7"/>
    </row>
    <row r="1357" spans="1:12" ht="15.75">
      <c r="A1357" s="107" t="s">
        <v>15</v>
      </c>
      <c r="B1357" s="157">
        <f aca="true" t="shared" si="164" ref="B1357:B1362">D1357*C1357</f>
        <v>494.2</v>
      </c>
      <c r="C1357" s="238">
        <v>988.4</v>
      </c>
      <c r="D1357" s="161">
        <v>0.5</v>
      </c>
      <c r="E1357" s="75" t="s">
        <v>11</v>
      </c>
      <c r="F1357" s="75">
        <v>1</v>
      </c>
      <c r="G1357" s="162">
        <f t="shared" si="163"/>
        <v>494.2</v>
      </c>
      <c r="I1357" s="270"/>
      <c r="J1357" s="7"/>
      <c r="K1357" s="7"/>
      <c r="L1357" s="7"/>
    </row>
    <row r="1358" spans="1:12" ht="15.75">
      <c r="A1358" s="8" t="s">
        <v>16</v>
      </c>
      <c r="B1358" s="157">
        <f t="shared" si="164"/>
        <v>138.376</v>
      </c>
      <c r="C1358" s="238">
        <v>988.4</v>
      </c>
      <c r="D1358" s="163">
        <v>0.14</v>
      </c>
      <c r="E1358" s="55" t="s">
        <v>3</v>
      </c>
      <c r="F1358" s="55">
        <v>170</v>
      </c>
      <c r="G1358" s="164">
        <f t="shared" si="163"/>
        <v>0.8139764705882353</v>
      </c>
      <c r="I1358" s="270"/>
      <c r="J1358" s="7"/>
      <c r="K1358" s="7"/>
      <c r="L1358" s="7"/>
    </row>
    <row r="1359" spans="1:12" ht="45">
      <c r="A1359" s="8" t="s">
        <v>17</v>
      </c>
      <c r="B1359" s="157">
        <f t="shared" si="164"/>
        <v>1067.472</v>
      </c>
      <c r="C1359" s="238">
        <v>988.4</v>
      </c>
      <c r="D1359" s="163">
        <v>1.08</v>
      </c>
      <c r="E1359" s="55" t="s">
        <v>13</v>
      </c>
      <c r="F1359" s="179">
        <v>1082.5</v>
      </c>
      <c r="G1359" s="164">
        <f t="shared" si="163"/>
        <v>0.9861173210161662</v>
      </c>
      <c r="I1359" s="270"/>
      <c r="J1359" s="7"/>
      <c r="K1359" s="7"/>
      <c r="L1359" s="7"/>
    </row>
    <row r="1360" spans="1:12" ht="15.75">
      <c r="A1360" s="107" t="s">
        <v>18</v>
      </c>
      <c r="B1360" s="157">
        <f t="shared" si="164"/>
        <v>2886.1279999999997</v>
      </c>
      <c r="C1360" s="238">
        <v>988.4</v>
      </c>
      <c r="D1360" s="161">
        <v>2.92</v>
      </c>
      <c r="E1360" s="75" t="s">
        <v>4</v>
      </c>
      <c r="F1360" s="202">
        <v>1842.7</v>
      </c>
      <c r="G1360" s="165">
        <f t="shared" si="163"/>
        <v>1.5662495251533075</v>
      </c>
      <c r="I1360" s="270"/>
      <c r="J1360" s="7"/>
      <c r="K1360" s="7"/>
      <c r="L1360" s="7"/>
    </row>
    <row r="1361" spans="1:12" ht="15.75">
      <c r="A1361" s="114" t="s">
        <v>19</v>
      </c>
      <c r="B1361" s="157">
        <f t="shared" si="164"/>
        <v>701.7639999999999</v>
      </c>
      <c r="C1361" s="238">
        <v>988.4</v>
      </c>
      <c r="D1361" s="163">
        <v>0.71</v>
      </c>
      <c r="E1361" s="55" t="s">
        <v>5</v>
      </c>
      <c r="F1361" s="55">
        <v>38</v>
      </c>
      <c r="G1361" s="164">
        <f t="shared" si="163"/>
        <v>18.467473684210525</v>
      </c>
      <c r="I1361" s="270"/>
      <c r="J1361" s="7"/>
      <c r="K1361" s="7"/>
      <c r="L1361" s="7"/>
    </row>
    <row r="1362" spans="1:12" ht="15.75">
      <c r="A1362" s="8" t="s">
        <v>20</v>
      </c>
      <c r="B1362" s="157">
        <f t="shared" si="164"/>
        <v>256.984</v>
      </c>
      <c r="C1362" s="238">
        <v>988.4</v>
      </c>
      <c r="D1362" s="163">
        <v>0.26</v>
      </c>
      <c r="E1362" s="55" t="s">
        <v>5</v>
      </c>
      <c r="F1362" s="55">
        <v>38</v>
      </c>
      <c r="G1362" s="164">
        <f t="shared" si="163"/>
        <v>6.762736842105262</v>
      </c>
      <c r="I1362" s="270"/>
      <c r="J1362" s="7"/>
      <c r="K1362" s="7"/>
      <c r="L1362" s="7"/>
    </row>
    <row r="1363" spans="1:12" ht="16.5" thickBot="1">
      <c r="A1363" s="185" t="s">
        <v>29</v>
      </c>
      <c r="B1363" s="186">
        <f>SUM(B1356:B1362)</f>
        <v>7067.06</v>
      </c>
      <c r="C1363" s="187"/>
      <c r="D1363" s="188">
        <f>SUM(D1356:D1362)</f>
        <v>7.1499999999999995</v>
      </c>
      <c r="E1363" s="182"/>
      <c r="F1363" s="231"/>
      <c r="G1363" s="189"/>
      <c r="I1363" s="271"/>
      <c r="J1363" s="7"/>
      <c r="K1363" s="7"/>
      <c r="L1363" s="7"/>
    </row>
    <row r="1364" spans="1:12" ht="15.75">
      <c r="A1364" s="171" t="s">
        <v>31</v>
      </c>
      <c r="B1364" s="172">
        <f>C1364*D1364</f>
        <v>1354.1080000000002</v>
      </c>
      <c r="C1364" s="238">
        <v>988.4</v>
      </c>
      <c r="D1364" s="173">
        <v>1.37</v>
      </c>
      <c r="E1364" s="171" t="s">
        <v>5</v>
      </c>
      <c r="F1364" s="171">
        <v>38</v>
      </c>
      <c r="G1364" s="174">
        <f>B1364/F1364</f>
        <v>35.63442105263158</v>
      </c>
      <c r="I1364" s="7"/>
      <c r="J1364" s="7"/>
      <c r="K1364" s="7"/>
      <c r="L1364" s="7"/>
    </row>
    <row r="1365" spans="1:12" ht="15.75">
      <c r="A1365" s="175" t="s">
        <v>30</v>
      </c>
      <c r="B1365" s="176">
        <f>C1365*D1365</f>
        <v>69.188</v>
      </c>
      <c r="C1365" s="238">
        <v>988.4</v>
      </c>
      <c r="D1365" s="177">
        <v>0.07</v>
      </c>
      <c r="E1365" s="55" t="s">
        <v>33</v>
      </c>
      <c r="F1365" s="236">
        <v>92.3</v>
      </c>
      <c r="G1365" s="178">
        <f>B1365/F1365</f>
        <v>0.7495991332611052</v>
      </c>
      <c r="I1365" s="7"/>
      <c r="J1365" s="7"/>
      <c r="K1365" s="7"/>
      <c r="L1365" s="7"/>
    </row>
    <row r="1366" spans="1:12" ht="15.75">
      <c r="A1366" s="168" t="s">
        <v>32</v>
      </c>
      <c r="B1366" s="157">
        <f>SUM(B1346:B1365)</f>
        <v>385929.77700000023</v>
      </c>
      <c r="C1366" s="179"/>
      <c r="D1366" s="180">
        <f>SUM(D1363:D1365)</f>
        <v>8.59</v>
      </c>
      <c r="E1366" s="119"/>
      <c r="F1366" s="119"/>
      <c r="G1366" s="168"/>
      <c r="I1366" s="7"/>
      <c r="J1366" s="7"/>
      <c r="K1366" s="7"/>
      <c r="L1366" s="7"/>
    </row>
    <row r="1367" spans="1:12" ht="15.75">
      <c r="A1367" s="87"/>
      <c r="B1367" s="87"/>
      <c r="C1367" s="87"/>
      <c r="D1367" s="87"/>
      <c r="E1367" s="87"/>
      <c r="F1367" s="87"/>
      <c r="G1367" s="87"/>
      <c r="I1367" s="7"/>
      <c r="J1367" s="7"/>
      <c r="K1367" s="7"/>
      <c r="L1367" s="7"/>
    </row>
    <row r="1368" spans="1:12" ht="15.75">
      <c r="A1368" s="272" t="s">
        <v>9</v>
      </c>
      <c r="B1368" s="272"/>
      <c r="C1368" s="272"/>
      <c r="D1368" s="272"/>
      <c r="E1368" s="272"/>
      <c r="F1368" s="272"/>
      <c r="G1368" s="272"/>
      <c r="I1368" s="7"/>
      <c r="J1368" s="7"/>
      <c r="K1368" s="7"/>
      <c r="L1368" s="7"/>
    </row>
    <row r="1369" spans="1:12" ht="15.75">
      <c r="A1369" s="272" t="s">
        <v>134</v>
      </c>
      <c r="B1369" s="272"/>
      <c r="C1369" s="272"/>
      <c r="D1369" s="272"/>
      <c r="E1369" s="272"/>
      <c r="F1369" s="272"/>
      <c r="G1369" s="272"/>
      <c r="I1369" s="7"/>
      <c r="J1369" s="7"/>
      <c r="K1369" s="7"/>
      <c r="L1369" s="7"/>
    </row>
    <row r="1370" spans="1:12" ht="48" customHeight="1">
      <c r="A1370" s="273" t="s">
        <v>27</v>
      </c>
      <c r="B1370" s="273" t="s">
        <v>24</v>
      </c>
      <c r="C1370" s="275" t="s">
        <v>38</v>
      </c>
      <c r="D1370" s="276"/>
      <c r="E1370" s="275" t="s">
        <v>10</v>
      </c>
      <c r="F1370" s="277"/>
      <c r="G1370" s="276"/>
      <c r="I1370" s="7"/>
      <c r="J1370" s="7"/>
      <c r="K1370" s="7"/>
      <c r="L1370" s="7"/>
    </row>
    <row r="1371" spans="1:12" ht="75">
      <c r="A1371" s="274"/>
      <c r="B1371" s="274"/>
      <c r="C1371" s="45" t="s">
        <v>41</v>
      </c>
      <c r="D1371" s="45" t="s">
        <v>28</v>
      </c>
      <c r="E1371" s="55" t="s">
        <v>8</v>
      </c>
      <c r="F1371" s="99" t="s">
        <v>7</v>
      </c>
      <c r="G1371" s="99" t="s">
        <v>23</v>
      </c>
      <c r="I1371" s="7"/>
      <c r="J1371" s="7"/>
      <c r="K1371" s="7"/>
      <c r="L1371" s="7"/>
    </row>
    <row r="1372" spans="1:12" ht="45">
      <c r="A1372" s="55" t="s">
        <v>14</v>
      </c>
      <c r="B1372" s="157">
        <f>D1372*C1372</f>
        <v>605.847</v>
      </c>
      <c r="C1372" s="238">
        <v>500.7</v>
      </c>
      <c r="D1372" s="159">
        <v>1.21</v>
      </c>
      <c r="E1372" s="55" t="s">
        <v>13</v>
      </c>
      <c r="F1372" s="179">
        <v>450</v>
      </c>
      <c r="G1372" s="160">
        <f aca="true" t="shared" si="165" ref="G1372:G1378">B1372/F1372</f>
        <v>1.3463266666666667</v>
      </c>
      <c r="I1372" s="269"/>
      <c r="J1372" s="7"/>
      <c r="K1372" s="7"/>
      <c r="L1372" s="7"/>
    </row>
    <row r="1373" spans="1:12" ht="15.75">
      <c r="A1373" s="107" t="s">
        <v>15</v>
      </c>
      <c r="B1373" s="157">
        <f aca="true" t="shared" si="166" ref="B1373:B1378">D1373*C1373</f>
        <v>255.357</v>
      </c>
      <c r="C1373" s="238">
        <v>500.7</v>
      </c>
      <c r="D1373" s="161">
        <v>0.51</v>
      </c>
      <c r="E1373" s="75" t="s">
        <v>11</v>
      </c>
      <c r="F1373" s="75">
        <v>1</v>
      </c>
      <c r="G1373" s="162">
        <f t="shared" si="165"/>
        <v>255.357</v>
      </c>
      <c r="I1373" s="270"/>
      <c r="J1373" s="7"/>
      <c r="K1373" s="7"/>
      <c r="L1373" s="7"/>
    </row>
    <row r="1374" spans="1:12" ht="15.75">
      <c r="A1374" s="8" t="s">
        <v>16</v>
      </c>
      <c r="B1374" s="157">
        <f t="shared" si="166"/>
        <v>70.098</v>
      </c>
      <c r="C1374" s="238">
        <v>500.7</v>
      </c>
      <c r="D1374" s="163">
        <v>0.14</v>
      </c>
      <c r="E1374" s="55" t="s">
        <v>3</v>
      </c>
      <c r="F1374" s="55">
        <v>64</v>
      </c>
      <c r="G1374" s="164">
        <f t="shared" si="165"/>
        <v>1.09528125</v>
      </c>
      <c r="I1374" s="270"/>
      <c r="J1374" s="7"/>
      <c r="K1374" s="7"/>
      <c r="L1374" s="7"/>
    </row>
    <row r="1375" spans="1:12" ht="45">
      <c r="A1375" s="8" t="s">
        <v>17</v>
      </c>
      <c r="B1375" s="157">
        <f t="shared" si="166"/>
        <v>555.777</v>
      </c>
      <c r="C1375" s="238">
        <v>500.7</v>
      </c>
      <c r="D1375" s="163">
        <v>1.11</v>
      </c>
      <c r="E1375" s="55" t="s">
        <v>13</v>
      </c>
      <c r="F1375" s="179">
        <v>450</v>
      </c>
      <c r="G1375" s="164">
        <f t="shared" si="165"/>
        <v>1.23506</v>
      </c>
      <c r="I1375" s="270"/>
      <c r="J1375" s="7"/>
      <c r="K1375" s="7"/>
      <c r="L1375" s="7"/>
    </row>
    <row r="1376" spans="1:12" ht="15.75">
      <c r="A1376" s="107" t="s">
        <v>18</v>
      </c>
      <c r="B1376" s="157">
        <f t="shared" si="166"/>
        <v>1497.093</v>
      </c>
      <c r="C1376" s="238">
        <v>500.7</v>
      </c>
      <c r="D1376" s="161">
        <v>2.99</v>
      </c>
      <c r="E1376" s="75" t="s">
        <v>4</v>
      </c>
      <c r="F1376" s="202">
        <v>689.7</v>
      </c>
      <c r="G1376" s="165">
        <f t="shared" si="165"/>
        <v>2.1706437581557196</v>
      </c>
      <c r="I1376" s="270"/>
      <c r="J1376" s="7"/>
      <c r="K1376" s="7"/>
      <c r="L1376" s="7"/>
    </row>
    <row r="1377" spans="1:12" ht="15.75">
      <c r="A1377" s="114" t="s">
        <v>19</v>
      </c>
      <c r="B1377" s="157">
        <f t="shared" si="166"/>
        <v>345.48299999999995</v>
      </c>
      <c r="C1377" s="238">
        <v>500.7</v>
      </c>
      <c r="D1377" s="163">
        <v>0.69</v>
      </c>
      <c r="E1377" s="55" t="s">
        <v>5</v>
      </c>
      <c r="F1377" s="55">
        <v>12</v>
      </c>
      <c r="G1377" s="164">
        <f t="shared" si="165"/>
        <v>28.790249999999997</v>
      </c>
      <c r="I1377" s="270"/>
      <c r="J1377" s="7"/>
      <c r="K1377" s="7"/>
      <c r="L1377" s="7"/>
    </row>
    <row r="1378" spans="1:12" ht="15.75">
      <c r="A1378" s="8" t="s">
        <v>20</v>
      </c>
      <c r="B1378" s="157">
        <f t="shared" si="166"/>
        <v>130.182</v>
      </c>
      <c r="C1378" s="238">
        <v>500.7</v>
      </c>
      <c r="D1378" s="163">
        <v>0.26</v>
      </c>
      <c r="E1378" s="55" t="s">
        <v>5</v>
      </c>
      <c r="F1378" s="55">
        <v>12</v>
      </c>
      <c r="G1378" s="164">
        <f t="shared" si="165"/>
        <v>10.8485</v>
      </c>
      <c r="I1378" s="270"/>
      <c r="J1378" s="7"/>
      <c r="K1378" s="7"/>
      <c r="L1378" s="7"/>
    </row>
    <row r="1379" spans="1:12" ht="16.5" thickBot="1">
      <c r="A1379" s="185" t="s">
        <v>29</v>
      </c>
      <c r="B1379" s="186">
        <f>SUM(B1372:B1378)</f>
        <v>3459.8369999999995</v>
      </c>
      <c r="C1379" s="187"/>
      <c r="D1379" s="188">
        <f>SUM(D1372:D1378)</f>
        <v>6.91</v>
      </c>
      <c r="E1379" s="182"/>
      <c r="F1379" s="231"/>
      <c r="G1379" s="189"/>
      <c r="I1379" s="270"/>
      <c r="J1379" s="7"/>
      <c r="K1379" s="7"/>
      <c r="L1379" s="7"/>
    </row>
    <row r="1380" spans="1:12" ht="15.75">
      <c r="A1380" s="171" t="s">
        <v>31</v>
      </c>
      <c r="B1380" s="172">
        <f>C1380*D1380</f>
        <v>685.9590000000001</v>
      </c>
      <c r="C1380" s="238">
        <v>500.7</v>
      </c>
      <c r="D1380" s="173">
        <v>1.37</v>
      </c>
      <c r="E1380" s="171" t="s">
        <v>5</v>
      </c>
      <c r="F1380" s="171">
        <v>12</v>
      </c>
      <c r="G1380" s="174">
        <f>B1380/F1380</f>
        <v>57.163250000000005</v>
      </c>
      <c r="I1380" s="271"/>
      <c r="J1380" s="7"/>
      <c r="K1380" s="7"/>
      <c r="L1380" s="7"/>
    </row>
    <row r="1381" spans="1:12" ht="15.75">
      <c r="A1381" s="175" t="s">
        <v>30</v>
      </c>
      <c r="B1381" s="176">
        <f>C1381*D1381</f>
        <v>35.049</v>
      </c>
      <c r="C1381" s="238">
        <v>500.7</v>
      </c>
      <c r="D1381" s="177">
        <v>0.07</v>
      </c>
      <c r="E1381" s="55" t="s">
        <v>33</v>
      </c>
      <c r="F1381" s="236">
        <v>40</v>
      </c>
      <c r="G1381" s="178">
        <f>B1381/F1381</f>
        <v>0.876225</v>
      </c>
      <c r="I1381" s="7"/>
      <c r="J1381" s="7"/>
      <c r="K1381" s="7"/>
      <c r="L1381" s="7"/>
    </row>
    <row r="1382" spans="1:12" ht="15.75">
      <c r="A1382" s="168" t="s">
        <v>32</v>
      </c>
      <c r="B1382" s="157">
        <f>SUM(B1362:B1381)</f>
        <v>402317.79900000023</v>
      </c>
      <c r="C1382" s="179"/>
      <c r="D1382" s="180">
        <f>SUM(D1379:D1381)</f>
        <v>8.350000000000001</v>
      </c>
      <c r="E1382" s="119"/>
      <c r="F1382" s="119"/>
      <c r="G1382" s="168"/>
      <c r="I1382" s="7"/>
      <c r="J1382" s="7"/>
      <c r="K1382" s="7"/>
      <c r="L1382" s="7"/>
    </row>
    <row r="1383" spans="1:12" ht="15.75">
      <c r="A1383" s="87"/>
      <c r="B1383" s="87"/>
      <c r="C1383" s="87"/>
      <c r="D1383" s="87"/>
      <c r="E1383" s="87"/>
      <c r="F1383" s="87"/>
      <c r="G1383" s="87"/>
      <c r="I1383" s="7"/>
      <c r="J1383" s="7"/>
      <c r="K1383" s="7"/>
      <c r="L1383" s="7"/>
    </row>
    <row r="1384" spans="1:12" ht="15.75" customHeight="1">
      <c r="A1384" s="272" t="s">
        <v>9</v>
      </c>
      <c r="B1384" s="272"/>
      <c r="C1384" s="272"/>
      <c r="D1384" s="272"/>
      <c r="E1384" s="272"/>
      <c r="F1384" s="272"/>
      <c r="G1384" s="272"/>
      <c r="I1384" s="7"/>
      <c r="J1384" s="7"/>
      <c r="K1384" s="7"/>
      <c r="L1384" s="7"/>
    </row>
    <row r="1385" spans="1:12" ht="15.75" customHeight="1">
      <c r="A1385" s="272" t="s">
        <v>135</v>
      </c>
      <c r="B1385" s="272"/>
      <c r="C1385" s="272"/>
      <c r="D1385" s="272"/>
      <c r="E1385" s="272"/>
      <c r="F1385" s="272"/>
      <c r="G1385" s="272"/>
      <c r="I1385" s="7"/>
      <c r="J1385" s="7"/>
      <c r="K1385" s="7"/>
      <c r="L1385" s="7"/>
    </row>
    <row r="1386" spans="1:12" ht="54.75" customHeight="1">
      <c r="A1386" s="273" t="s">
        <v>0</v>
      </c>
      <c r="B1386" s="273" t="s">
        <v>24</v>
      </c>
      <c r="C1386" s="275" t="s">
        <v>38</v>
      </c>
      <c r="D1386" s="276"/>
      <c r="E1386" s="275" t="s">
        <v>10</v>
      </c>
      <c r="F1386" s="277"/>
      <c r="G1386" s="276"/>
      <c r="I1386" s="7"/>
      <c r="J1386" s="7"/>
      <c r="K1386" s="7"/>
      <c r="L1386" s="7"/>
    </row>
    <row r="1387" spans="1:12" ht="75">
      <c r="A1387" s="274"/>
      <c r="B1387" s="274"/>
      <c r="C1387" s="45" t="s">
        <v>40</v>
      </c>
      <c r="D1387" s="45" t="s">
        <v>28</v>
      </c>
      <c r="E1387" s="55" t="s">
        <v>8</v>
      </c>
      <c r="F1387" s="99" t="s">
        <v>7</v>
      </c>
      <c r="G1387" s="99" t="s">
        <v>23</v>
      </c>
      <c r="I1387" s="7"/>
      <c r="J1387" s="7"/>
      <c r="K1387" s="7"/>
      <c r="L1387" s="7"/>
    </row>
    <row r="1388" spans="1:12" ht="42.75" customHeight="1">
      <c r="A1388" s="55" t="s">
        <v>14</v>
      </c>
      <c r="B1388" s="157">
        <f>D1388*C1388</f>
        <v>1032.4859999999999</v>
      </c>
      <c r="C1388" s="238">
        <v>846.3</v>
      </c>
      <c r="D1388" s="159">
        <v>1.22</v>
      </c>
      <c r="E1388" s="55" t="s">
        <v>13</v>
      </c>
      <c r="F1388" s="179">
        <v>664.5</v>
      </c>
      <c r="G1388" s="160">
        <f aca="true" t="shared" si="167" ref="G1388:G1394">B1388/F1388</f>
        <v>1.5537787810383745</v>
      </c>
      <c r="I1388" s="269"/>
      <c r="J1388" s="7"/>
      <c r="K1388" s="7"/>
      <c r="L1388" s="7"/>
    </row>
    <row r="1389" spans="1:12" ht="13.5" customHeight="1">
      <c r="A1389" s="107" t="s">
        <v>15</v>
      </c>
      <c r="B1389" s="157">
        <f aca="true" t="shared" si="168" ref="B1389:B1394">D1389*C1389</f>
        <v>338.52</v>
      </c>
      <c r="C1389" s="238">
        <v>846.3</v>
      </c>
      <c r="D1389" s="161">
        <v>0.4</v>
      </c>
      <c r="E1389" s="75" t="s">
        <v>11</v>
      </c>
      <c r="F1389" s="75">
        <v>1</v>
      </c>
      <c r="G1389" s="162">
        <f t="shared" si="167"/>
        <v>338.52</v>
      </c>
      <c r="I1389" s="270"/>
      <c r="J1389" s="7"/>
      <c r="K1389" s="7"/>
      <c r="L1389" s="7"/>
    </row>
    <row r="1390" spans="1:12" ht="27.75" customHeight="1">
      <c r="A1390" s="8" t="s">
        <v>16</v>
      </c>
      <c r="B1390" s="157">
        <f t="shared" si="168"/>
        <v>93.09299999999999</v>
      </c>
      <c r="C1390" s="238">
        <v>846.3</v>
      </c>
      <c r="D1390" s="163">
        <v>0.11</v>
      </c>
      <c r="E1390" s="55" t="s">
        <v>3</v>
      </c>
      <c r="F1390" s="55">
        <v>123</v>
      </c>
      <c r="G1390" s="164">
        <f t="shared" si="167"/>
        <v>0.7568536585365853</v>
      </c>
      <c r="I1390" s="270"/>
      <c r="J1390" s="7"/>
      <c r="K1390" s="7"/>
      <c r="L1390" s="7"/>
    </row>
    <row r="1391" spans="1:12" ht="42" customHeight="1">
      <c r="A1391" s="8" t="s">
        <v>17</v>
      </c>
      <c r="B1391" s="157">
        <f t="shared" si="168"/>
        <v>736.281</v>
      </c>
      <c r="C1391" s="238">
        <v>846.3</v>
      </c>
      <c r="D1391" s="163">
        <v>0.87</v>
      </c>
      <c r="E1391" s="55" t="s">
        <v>13</v>
      </c>
      <c r="F1391" s="179">
        <v>664.5</v>
      </c>
      <c r="G1391" s="164">
        <f t="shared" si="167"/>
        <v>1.108022573363431</v>
      </c>
      <c r="I1391" s="270"/>
      <c r="J1391" s="7"/>
      <c r="K1391" s="7"/>
      <c r="L1391" s="7"/>
    </row>
    <row r="1392" spans="1:12" ht="25.5" customHeight="1">
      <c r="A1392" s="107" t="s">
        <v>18</v>
      </c>
      <c r="B1392" s="157">
        <f t="shared" si="168"/>
        <v>1997.2679999999998</v>
      </c>
      <c r="C1392" s="238">
        <v>846.3</v>
      </c>
      <c r="D1392" s="161">
        <v>2.36</v>
      </c>
      <c r="E1392" s="75" t="s">
        <v>4</v>
      </c>
      <c r="F1392" s="202">
        <v>689.7</v>
      </c>
      <c r="G1392" s="165">
        <f t="shared" si="167"/>
        <v>2.8958503697259674</v>
      </c>
      <c r="I1392" s="270"/>
      <c r="J1392" s="7"/>
      <c r="K1392" s="7"/>
      <c r="L1392" s="7"/>
    </row>
    <row r="1393" spans="1:12" ht="15" customHeight="1">
      <c r="A1393" s="114" t="s">
        <v>19</v>
      </c>
      <c r="B1393" s="157">
        <f t="shared" si="168"/>
        <v>482.3909999999999</v>
      </c>
      <c r="C1393" s="238">
        <v>846.3</v>
      </c>
      <c r="D1393" s="163">
        <v>0.57</v>
      </c>
      <c r="E1393" s="55" t="s">
        <v>5</v>
      </c>
      <c r="F1393" s="55">
        <v>40</v>
      </c>
      <c r="G1393" s="164">
        <f t="shared" si="167"/>
        <v>12.059774999999998</v>
      </c>
      <c r="I1393" s="270"/>
      <c r="J1393" s="7"/>
      <c r="K1393" s="7"/>
      <c r="L1393" s="7"/>
    </row>
    <row r="1394" spans="1:12" ht="16.5" customHeight="1">
      <c r="A1394" s="8" t="s">
        <v>20</v>
      </c>
      <c r="B1394" s="157">
        <f t="shared" si="168"/>
        <v>177.72299999999998</v>
      </c>
      <c r="C1394" s="238">
        <v>846.3</v>
      </c>
      <c r="D1394" s="163">
        <v>0.21</v>
      </c>
      <c r="E1394" s="55" t="s">
        <v>5</v>
      </c>
      <c r="F1394" s="55">
        <v>40</v>
      </c>
      <c r="G1394" s="164">
        <f t="shared" si="167"/>
        <v>4.443074999999999</v>
      </c>
      <c r="I1394" s="270"/>
      <c r="J1394" s="7"/>
      <c r="K1394" s="7"/>
      <c r="L1394" s="7"/>
    </row>
    <row r="1395" spans="1:12" ht="12.75" customHeight="1" thickBot="1">
      <c r="A1395" s="185" t="s">
        <v>29</v>
      </c>
      <c r="B1395" s="186">
        <f>SUM(B1388:B1394)</f>
        <v>4857.762</v>
      </c>
      <c r="C1395" s="187"/>
      <c r="D1395" s="188">
        <f>SUM(D1388:D1394)</f>
        <v>5.74</v>
      </c>
      <c r="E1395" s="182"/>
      <c r="F1395" s="231"/>
      <c r="G1395" s="189"/>
      <c r="I1395" s="270"/>
      <c r="J1395" s="7"/>
      <c r="K1395" s="7"/>
      <c r="L1395" s="7"/>
    </row>
    <row r="1396" spans="1:12" ht="15.75">
      <c r="A1396" s="171" t="s">
        <v>31</v>
      </c>
      <c r="B1396" s="172">
        <f>C1396*D1396</f>
        <v>1159.431</v>
      </c>
      <c r="C1396" s="238">
        <v>846.3</v>
      </c>
      <c r="D1396" s="173">
        <v>1.37</v>
      </c>
      <c r="E1396" s="171" t="s">
        <v>5</v>
      </c>
      <c r="F1396" s="171">
        <v>40</v>
      </c>
      <c r="G1396" s="174">
        <f>B1396/F1396</f>
        <v>28.985775</v>
      </c>
      <c r="I1396" s="271"/>
      <c r="J1396" s="7"/>
      <c r="K1396" s="7"/>
      <c r="L1396" s="7"/>
    </row>
    <row r="1397" spans="1:12" ht="15.75">
      <c r="A1397" s="175" t="s">
        <v>30</v>
      </c>
      <c r="B1397" s="176">
        <f>C1397*D1397</f>
        <v>59.241</v>
      </c>
      <c r="C1397" s="238">
        <v>846.3</v>
      </c>
      <c r="D1397" s="177">
        <v>0.07</v>
      </c>
      <c r="E1397" s="55" t="s">
        <v>33</v>
      </c>
      <c r="F1397" s="236">
        <v>61.56</v>
      </c>
      <c r="G1397" s="178">
        <f>B1397/F1397</f>
        <v>0.9623294346978557</v>
      </c>
      <c r="I1397" s="7"/>
      <c r="J1397" s="7"/>
      <c r="K1397" s="7"/>
      <c r="L1397" s="7"/>
    </row>
    <row r="1398" spans="1:12" ht="15.75">
      <c r="A1398" s="168" t="s">
        <v>32</v>
      </c>
      <c r="B1398" s="157">
        <f>SUM(B1378:B1397)</f>
        <v>417563.0220000002</v>
      </c>
      <c r="C1398" s="179"/>
      <c r="D1398" s="180">
        <f>SUM(D1395:D1397)</f>
        <v>7.180000000000001</v>
      </c>
      <c r="E1398" s="119"/>
      <c r="F1398" s="119"/>
      <c r="G1398" s="168"/>
      <c r="I1398" s="7"/>
      <c r="J1398" s="7"/>
      <c r="K1398" s="7"/>
      <c r="L1398" s="7"/>
    </row>
    <row r="1399" spans="1:12" ht="15.75">
      <c r="A1399" s="87"/>
      <c r="B1399" s="87"/>
      <c r="C1399" s="87"/>
      <c r="D1399" s="87"/>
      <c r="E1399" s="87"/>
      <c r="F1399" s="87"/>
      <c r="G1399" s="87"/>
      <c r="I1399" s="7"/>
      <c r="J1399" s="7"/>
      <c r="K1399" s="7"/>
      <c r="L1399" s="7"/>
    </row>
    <row r="1400" spans="1:12" ht="15.75">
      <c r="A1400" s="278" t="s">
        <v>9</v>
      </c>
      <c r="B1400" s="278"/>
      <c r="C1400" s="278"/>
      <c r="D1400" s="278"/>
      <c r="E1400" s="278"/>
      <c r="F1400" s="278"/>
      <c r="G1400" s="278"/>
      <c r="I1400" s="7"/>
      <c r="J1400" s="7"/>
      <c r="K1400" s="7"/>
      <c r="L1400" s="7"/>
    </row>
    <row r="1401" spans="1:12" ht="15.75">
      <c r="A1401" s="278" t="s">
        <v>136</v>
      </c>
      <c r="B1401" s="278"/>
      <c r="C1401" s="278"/>
      <c r="D1401" s="278"/>
      <c r="E1401" s="278"/>
      <c r="F1401" s="278"/>
      <c r="G1401" s="278"/>
      <c r="I1401" s="7"/>
      <c r="J1401" s="7"/>
      <c r="K1401" s="7"/>
      <c r="L1401" s="7"/>
    </row>
    <row r="1402" spans="1:12" ht="47.25" customHeight="1">
      <c r="A1402" s="279" t="s">
        <v>0</v>
      </c>
      <c r="B1402" s="279" t="s">
        <v>24</v>
      </c>
      <c r="C1402" s="281" t="s">
        <v>38</v>
      </c>
      <c r="D1402" s="282"/>
      <c r="E1402" s="281" t="s">
        <v>10</v>
      </c>
      <c r="F1402" s="267"/>
      <c r="G1402" s="282"/>
      <c r="I1402" s="7"/>
      <c r="J1402" s="7"/>
      <c r="K1402" s="7"/>
      <c r="L1402" s="7"/>
    </row>
    <row r="1403" spans="1:12" ht="75">
      <c r="A1403" s="280"/>
      <c r="B1403" s="280"/>
      <c r="C1403" s="233" t="s">
        <v>40</v>
      </c>
      <c r="D1403" s="233" t="s">
        <v>28</v>
      </c>
      <c r="E1403" s="234" t="s">
        <v>8</v>
      </c>
      <c r="F1403" s="232" t="s">
        <v>7</v>
      </c>
      <c r="G1403" s="232" t="s">
        <v>23</v>
      </c>
      <c r="I1403" s="7"/>
      <c r="J1403" s="7"/>
      <c r="K1403" s="7"/>
      <c r="L1403" s="7"/>
    </row>
    <row r="1404" spans="1:12" ht="45">
      <c r="A1404" s="55" t="s">
        <v>14</v>
      </c>
      <c r="B1404" s="157">
        <f>D1404*C1404</f>
        <v>864.6850000000001</v>
      </c>
      <c r="C1404" s="238">
        <v>839.5</v>
      </c>
      <c r="D1404" s="159">
        <v>1.03</v>
      </c>
      <c r="E1404" s="55" t="s">
        <v>13</v>
      </c>
      <c r="F1404" s="179">
        <v>664.5</v>
      </c>
      <c r="G1404" s="160">
        <f aca="true" t="shared" si="169" ref="G1404:G1410">B1404/F1404</f>
        <v>1.3012565838976675</v>
      </c>
      <c r="I1404" s="269"/>
      <c r="J1404" s="7"/>
      <c r="K1404" s="7"/>
      <c r="L1404" s="7"/>
    </row>
    <row r="1405" spans="1:12" ht="15.75">
      <c r="A1405" s="107" t="s">
        <v>15</v>
      </c>
      <c r="B1405" s="157">
        <f aca="true" t="shared" si="170" ref="B1405:B1410">D1405*C1405</f>
        <v>360.985</v>
      </c>
      <c r="C1405" s="238">
        <v>839.5</v>
      </c>
      <c r="D1405" s="161">
        <v>0.43</v>
      </c>
      <c r="E1405" s="75" t="s">
        <v>11</v>
      </c>
      <c r="F1405" s="75">
        <v>1</v>
      </c>
      <c r="G1405" s="162">
        <f t="shared" si="169"/>
        <v>360.985</v>
      </c>
      <c r="I1405" s="270"/>
      <c r="J1405" s="7"/>
      <c r="K1405" s="7"/>
      <c r="L1405" s="7"/>
    </row>
    <row r="1406" spans="1:12" ht="15.75">
      <c r="A1406" s="8" t="s">
        <v>16</v>
      </c>
      <c r="B1406" s="157">
        <f t="shared" si="170"/>
        <v>100.74</v>
      </c>
      <c r="C1406" s="238">
        <v>839.5</v>
      </c>
      <c r="D1406" s="163">
        <v>0.12</v>
      </c>
      <c r="E1406" s="55" t="s">
        <v>3</v>
      </c>
      <c r="F1406" s="55">
        <v>115</v>
      </c>
      <c r="G1406" s="164">
        <f t="shared" si="169"/>
        <v>0.876</v>
      </c>
      <c r="I1406" s="270"/>
      <c r="J1406" s="7"/>
      <c r="K1406" s="7"/>
      <c r="L1406" s="7"/>
    </row>
    <row r="1407" spans="1:12" ht="45">
      <c r="A1407" s="8" t="s">
        <v>17</v>
      </c>
      <c r="B1407" s="157">
        <f t="shared" si="170"/>
        <v>789.13</v>
      </c>
      <c r="C1407" s="238">
        <v>839.5</v>
      </c>
      <c r="D1407" s="163">
        <v>0.94</v>
      </c>
      <c r="E1407" s="55" t="s">
        <v>13</v>
      </c>
      <c r="F1407" s="179">
        <v>664.5</v>
      </c>
      <c r="G1407" s="164">
        <f t="shared" si="169"/>
        <v>1.1875545522949587</v>
      </c>
      <c r="I1407" s="270"/>
      <c r="J1407" s="7"/>
      <c r="K1407" s="7"/>
      <c r="L1407" s="7"/>
    </row>
    <row r="1408" spans="1:12" ht="15.75">
      <c r="A1408" s="107" t="s">
        <v>18</v>
      </c>
      <c r="B1408" s="157">
        <f t="shared" si="170"/>
        <v>2123.935</v>
      </c>
      <c r="C1408" s="238">
        <v>839.5</v>
      </c>
      <c r="D1408" s="161">
        <v>2.53</v>
      </c>
      <c r="E1408" s="75" t="s">
        <v>4</v>
      </c>
      <c r="F1408" s="202">
        <v>1132</v>
      </c>
      <c r="G1408" s="165">
        <f t="shared" si="169"/>
        <v>1.876267667844523</v>
      </c>
      <c r="I1408" s="270"/>
      <c r="J1408" s="7"/>
      <c r="K1408" s="7"/>
      <c r="L1408" s="7"/>
    </row>
    <row r="1409" spans="1:12" ht="15.75">
      <c r="A1409" s="114" t="s">
        <v>19</v>
      </c>
      <c r="B1409" s="157">
        <f t="shared" si="170"/>
        <v>486.90999999999997</v>
      </c>
      <c r="C1409" s="238">
        <v>839.5</v>
      </c>
      <c r="D1409" s="163">
        <v>0.58</v>
      </c>
      <c r="E1409" s="55" t="s">
        <v>5</v>
      </c>
      <c r="F1409" s="55">
        <v>32</v>
      </c>
      <c r="G1409" s="164">
        <f t="shared" si="169"/>
        <v>15.215937499999999</v>
      </c>
      <c r="I1409" s="270"/>
      <c r="J1409" s="7"/>
      <c r="K1409" s="7"/>
      <c r="L1409" s="7"/>
    </row>
    <row r="1410" spans="1:12" ht="15.75">
      <c r="A1410" s="8" t="s">
        <v>20</v>
      </c>
      <c r="B1410" s="157">
        <f t="shared" si="170"/>
        <v>184.69</v>
      </c>
      <c r="C1410" s="238">
        <v>839.5</v>
      </c>
      <c r="D1410" s="163">
        <v>0.22</v>
      </c>
      <c r="E1410" s="55" t="s">
        <v>5</v>
      </c>
      <c r="F1410" s="55">
        <v>32</v>
      </c>
      <c r="G1410" s="164">
        <f t="shared" si="169"/>
        <v>5.7715625</v>
      </c>
      <c r="I1410" s="270"/>
      <c r="J1410" s="7"/>
      <c r="K1410" s="7"/>
      <c r="L1410" s="7"/>
    </row>
    <row r="1411" spans="1:12" ht="16.5" thickBot="1">
      <c r="A1411" s="185" t="s">
        <v>29</v>
      </c>
      <c r="B1411" s="186">
        <f>SUM(B1404:B1410)</f>
        <v>4911.075</v>
      </c>
      <c r="C1411" s="187"/>
      <c r="D1411" s="188">
        <f>SUM(D1404:D1410)</f>
        <v>5.85</v>
      </c>
      <c r="E1411" s="182"/>
      <c r="F1411" s="231"/>
      <c r="G1411" s="189"/>
      <c r="I1411" s="270"/>
      <c r="J1411" s="7"/>
      <c r="K1411" s="7"/>
      <c r="L1411" s="7"/>
    </row>
    <row r="1412" spans="1:12" ht="15.75">
      <c r="A1412" s="171" t="s">
        <v>31</v>
      </c>
      <c r="B1412" s="172">
        <f>C1412*D1412</f>
        <v>1150.115</v>
      </c>
      <c r="C1412" s="238">
        <v>839.5</v>
      </c>
      <c r="D1412" s="173">
        <v>1.37</v>
      </c>
      <c r="E1412" s="171" t="s">
        <v>5</v>
      </c>
      <c r="F1412" s="171">
        <v>32</v>
      </c>
      <c r="G1412" s="174">
        <f>B1412/F1412</f>
        <v>35.94109375</v>
      </c>
      <c r="I1412" s="271"/>
      <c r="J1412" s="7"/>
      <c r="K1412" s="7"/>
      <c r="L1412" s="7"/>
    </row>
    <row r="1413" spans="1:12" ht="15.75">
      <c r="A1413" s="175" t="s">
        <v>30</v>
      </c>
      <c r="B1413" s="176">
        <f>C1413*D1413</f>
        <v>58.76500000000001</v>
      </c>
      <c r="C1413" s="238">
        <v>839.5</v>
      </c>
      <c r="D1413" s="177">
        <v>0.07</v>
      </c>
      <c r="E1413" s="55" t="s">
        <v>33</v>
      </c>
      <c r="F1413" s="236">
        <v>61.56</v>
      </c>
      <c r="G1413" s="178">
        <f>B1413/F1413</f>
        <v>0.9545971410006499</v>
      </c>
      <c r="I1413" s="7"/>
      <c r="J1413" s="7"/>
      <c r="K1413" s="7"/>
      <c r="L1413" s="7"/>
    </row>
    <row r="1414" spans="1:12" ht="15.75">
      <c r="A1414" s="168" t="s">
        <v>32</v>
      </c>
      <c r="B1414" s="157">
        <f>SUM(B1394:B1413)</f>
        <v>434848.20900000015</v>
      </c>
      <c r="C1414" s="179"/>
      <c r="D1414" s="180">
        <f>SUM(D1411:D1413)</f>
        <v>7.29</v>
      </c>
      <c r="E1414" s="119"/>
      <c r="F1414" s="119"/>
      <c r="G1414" s="168"/>
      <c r="I1414" s="7"/>
      <c r="J1414" s="7"/>
      <c r="K1414" s="7"/>
      <c r="L1414" s="7"/>
    </row>
    <row r="1415" spans="1:12" ht="15.75">
      <c r="A1415" s="87"/>
      <c r="B1415" s="87"/>
      <c r="C1415" s="87"/>
      <c r="D1415" s="87"/>
      <c r="E1415" s="87"/>
      <c r="F1415" s="87"/>
      <c r="G1415" s="87"/>
      <c r="I1415" s="7"/>
      <c r="J1415" s="7"/>
      <c r="K1415" s="7"/>
      <c r="L1415" s="7"/>
    </row>
    <row r="1416" spans="1:12" ht="15.75">
      <c r="A1416" s="272" t="s">
        <v>9</v>
      </c>
      <c r="B1416" s="272"/>
      <c r="C1416" s="272"/>
      <c r="D1416" s="272"/>
      <c r="E1416" s="272"/>
      <c r="F1416" s="272"/>
      <c r="G1416" s="272"/>
      <c r="I1416" s="7"/>
      <c r="J1416" s="7"/>
      <c r="K1416" s="7"/>
      <c r="L1416" s="7"/>
    </row>
    <row r="1417" spans="1:12" ht="15.75">
      <c r="A1417" s="272" t="s">
        <v>137</v>
      </c>
      <c r="B1417" s="272"/>
      <c r="C1417" s="272"/>
      <c r="D1417" s="272"/>
      <c r="E1417" s="272"/>
      <c r="F1417" s="272"/>
      <c r="G1417" s="272"/>
      <c r="I1417" s="7"/>
      <c r="J1417" s="7"/>
      <c r="K1417" s="7"/>
      <c r="L1417" s="7"/>
    </row>
    <row r="1418" spans="1:12" ht="49.5" customHeight="1">
      <c r="A1418" s="273" t="s">
        <v>0</v>
      </c>
      <c r="B1418" s="273" t="s">
        <v>24</v>
      </c>
      <c r="C1418" s="275" t="s">
        <v>38</v>
      </c>
      <c r="D1418" s="276"/>
      <c r="E1418" s="275" t="s">
        <v>10</v>
      </c>
      <c r="F1418" s="277"/>
      <c r="G1418" s="276"/>
      <c r="I1418" s="7"/>
      <c r="J1418" s="7"/>
      <c r="K1418" s="7"/>
      <c r="L1418" s="7"/>
    </row>
    <row r="1419" spans="1:12" ht="75">
      <c r="A1419" s="274"/>
      <c r="B1419" s="274"/>
      <c r="C1419" s="45" t="s">
        <v>40</v>
      </c>
      <c r="D1419" s="45" t="s">
        <v>42</v>
      </c>
      <c r="E1419" s="55" t="s">
        <v>8</v>
      </c>
      <c r="F1419" s="99" t="s">
        <v>7</v>
      </c>
      <c r="G1419" s="99" t="s">
        <v>23</v>
      </c>
      <c r="I1419" s="7"/>
      <c r="J1419" s="7"/>
      <c r="K1419" s="7"/>
      <c r="L1419" s="7"/>
    </row>
    <row r="1420" spans="1:12" ht="45">
      <c r="A1420" s="55" t="s">
        <v>14</v>
      </c>
      <c r="B1420" s="157">
        <f>D1420*C1420</f>
        <v>4002.7680000000005</v>
      </c>
      <c r="C1420" s="238">
        <v>3176.8</v>
      </c>
      <c r="D1420" s="159">
        <v>1.26</v>
      </c>
      <c r="E1420" s="55" t="s">
        <v>13</v>
      </c>
      <c r="F1420" s="179">
        <v>4324</v>
      </c>
      <c r="G1420" s="160">
        <f aca="true" t="shared" si="171" ref="G1420:G1426">B1420/F1420</f>
        <v>0.9257095282146162</v>
      </c>
      <c r="I1420" s="269"/>
      <c r="J1420" s="7"/>
      <c r="K1420" s="7"/>
      <c r="L1420" s="7"/>
    </row>
    <row r="1421" spans="1:12" ht="15.75">
      <c r="A1421" s="107" t="s">
        <v>15</v>
      </c>
      <c r="B1421" s="157">
        <f aca="true" t="shared" si="172" ref="B1421:B1426">D1421*C1421</f>
        <v>1588.4</v>
      </c>
      <c r="C1421" s="238">
        <v>3176.8</v>
      </c>
      <c r="D1421" s="161">
        <v>0.5</v>
      </c>
      <c r="E1421" s="75" t="s">
        <v>11</v>
      </c>
      <c r="F1421" s="75">
        <v>1</v>
      </c>
      <c r="G1421" s="162">
        <f t="shared" si="171"/>
        <v>1588.4</v>
      </c>
      <c r="I1421" s="270"/>
      <c r="J1421" s="7"/>
      <c r="K1421" s="7"/>
      <c r="L1421" s="7"/>
    </row>
    <row r="1422" spans="1:12" ht="15.75">
      <c r="A1422" s="8" t="s">
        <v>16</v>
      </c>
      <c r="B1422" s="157">
        <f t="shared" si="172"/>
        <v>444.75200000000007</v>
      </c>
      <c r="C1422" s="238">
        <v>3176.8</v>
      </c>
      <c r="D1422" s="163">
        <v>0.14</v>
      </c>
      <c r="E1422" s="55" t="s">
        <v>3</v>
      </c>
      <c r="F1422" s="55">
        <v>1210</v>
      </c>
      <c r="G1422" s="164">
        <f t="shared" si="171"/>
        <v>0.3675636363636364</v>
      </c>
      <c r="I1422" s="270"/>
      <c r="J1422" s="7"/>
      <c r="K1422" s="7"/>
      <c r="L1422" s="7"/>
    </row>
    <row r="1423" spans="1:12" ht="45">
      <c r="A1423" s="8" t="s">
        <v>17</v>
      </c>
      <c r="B1423" s="157">
        <f t="shared" si="172"/>
        <v>3399.1760000000004</v>
      </c>
      <c r="C1423" s="238">
        <v>3176.8</v>
      </c>
      <c r="D1423" s="163">
        <v>1.07</v>
      </c>
      <c r="E1423" s="55" t="s">
        <v>13</v>
      </c>
      <c r="F1423" s="179">
        <v>4324</v>
      </c>
      <c r="G1423" s="164">
        <f t="shared" si="171"/>
        <v>0.7861184088806661</v>
      </c>
      <c r="I1423" s="270"/>
      <c r="J1423" s="7"/>
      <c r="K1423" s="7"/>
      <c r="L1423" s="7"/>
    </row>
    <row r="1424" spans="1:12" ht="15.75">
      <c r="A1424" s="107" t="s">
        <v>18</v>
      </c>
      <c r="B1424" s="157">
        <f t="shared" si="172"/>
        <v>9180.952000000001</v>
      </c>
      <c r="C1424" s="238">
        <v>3176.8</v>
      </c>
      <c r="D1424" s="161">
        <v>2.89</v>
      </c>
      <c r="E1424" s="75" t="s">
        <v>4</v>
      </c>
      <c r="F1424" s="202">
        <v>1930</v>
      </c>
      <c r="G1424" s="165">
        <f t="shared" si="171"/>
        <v>4.756969948186529</v>
      </c>
      <c r="I1424" s="270"/>
      <c r="J1424" s="7"/>
      <c r="K1424" s="7"/>
      <c r="L1424" s="7"/>
    </row>
    <row r="1425" spans="1:12" ht="15.75">
      <c r="A1425" s="114" t="s">
        <v>19</v>
      </c>
      <c r="B1425" s="157">
        <f t="shared" si="172"/>
        <v>2160.224</v>
      </c>
      <c r="C1425" s="238">
        <v>3176.8</v>
      </c>
      <c r="D1425" s="163">
        <v>0.68</v>
      </c>
      <c r="E1425" s="55" t="s">
        <v>5</v>
      </c>
      <c r="F1425" s="55">
        <v>153</v>
      </c>
      <c r="G1425" s="164">
        <f t="shared" si="171"/>
        <v>14.119111111111112</v>
      </c>
      <c r="I1425" s="270"/>
      <c r="J1425" s="7"/>
      <c r="K1425" s="7"/>
      <c r="L1425" s="7"/>
    </row>
    <row r="1426" spans="1:12" ht="15.75">
      <c r="A1426" s="8" t="s">
        <v>20</v>
      </c>
      <c r="B1426" s="157">
        <f t="shared" si="172"/>
        <v>794.2</v>
      </c>
      <c r="C1426" s="238">
        <v>3176.8</v>
      </c>
      <c r="D1426" s="163">
        <v>0.25</v>
      </c>
      <c r="E1426" s="55" t="s">
        <v>5</v>
      </c>
      <c r="F1426" s="55">
        <v>153</v>
      </c>
      <c r="G1426" s="164">
        <f t="shared" si="171"/>
        <v>5.190849673202615</v>
      </c>
      <c r="I1426" s="270"/>
      <c r="J1426" s="7"/>
      <c r="K1426" s="7"/>
      <c r="L1426" s="7"/>
    </row>
    <row r="1427" spans="1:12" ht="16.5" thickBot="1">
      <c r="A1427" s="185" t="s">
        <v>29</v>
      </c>
      <c r="B1427" s="186">
        <f>SUM(B1420:B1426)</f>
        <v>21570.472000000005</v>
      </c>
      <c r="C1427" s="187"/>
      <c r="D1427" s="188">
        <f>SUM(D1420:D1426)</f>
        <v>6.789999999999999</v>
      </c>
      <c r="E1427" s="182"/>
      <c r="F1427" s="231"/>
      <c r="G1427" s="189"/>
      <c r="I1427" s="271"/>
      <c r="J1427" s="7"/>
      <c r="K1427" s="7"/>
      <c r="L1427" s="7"/>
    </row>
    <row r="1428" spans="1:12" ht="15.75">
      <c r="A1428" s="171" t="s">
        <v>31</v>
      </c>
      <c r="B1428" s="172">
        <f>C1428*D1428</f>
        <v>4352.216</v>
      </c>
      <c r="C1428" s="238">
        <v>3176.8</v>
      </c>
      <c r="D1428" s="173">
        <v>1.37</v>
      </c>
      <c r="E1428" s="171" t="s">
        <v>5</v>
      </c>
      <c r="F1428" s="171">
        <v>153</v>
      </c>
      <c r="G1428" s="174">
        <f>B1428/F1428</f>
        <v>28.445856209150328</v>
      </c>
      <c r="I1428" s="7"/>
      <c r="J1428" s="7"/>
      <c r="K1428" s="7"/>
      <c r="L1428" s="7"/>
    </row>
    <row r="1429" spans="1:12" ht="15.75">
      <c r="A1429" s="175" t="s">
        <v>30</v>
      </c>
      <c r="B1429" s="176">
        <f>C1429*D1429</f>
        <v>222.37600000000003</v>
      </c>
      <c r="C1429" s="238">
        <v>3176.8</v>
      </c>
      <c r="D1429" s="177">
        <v>0.07</v>
      </c>
      <c r="E1429" s="55" t="s">
        <v>33</v>
      </c>
      <c r="F1429" s="236">
        <v>410.4</v>
      </c>
      <c r="G1429" s="178">
        <f>B1429/F1429</f>
        <v>0.5418518518518519</v>
      </c>
      <c r="I1429" s="7"/>
      <c r="J1429" s="7"/>
      <c r="K1429" s="7"/>
      <c r="L1429" s="7"/>
    </row>
    <row r="1430" spans="1:12" ht="15.75">
      <c r="A1430" s="168" t="s">
        <v>32</v>
      </c>
      <c r="B1430" s="157">
        <f>SUM(B1410:B1429)</f>
        <v>488868.39000000013</v>
      </c>
      <c r="C1430" s="179"/>
      <c r="D1430" s="180">
        <f>SUM(D1427:D1429)</f>
        <v>8.23</v>
      </c>
      <c r="E1430" s="119"/>
      <c r="F1430" s="119"/>
      <c r="G1430" s="168"/>
      <c r="I1430" s="7"/>
      <c r="J1430" s="7"/>
      <c r="K1430" s="7"/>
      <c r="L1430" s="7"/>
    </row>
    <row r="1431" spans="1:12" ht="15.75">
      <c r="A1431" s="87"/>
      <c r="B1431" s="87"/>
      <c r="C1431" s="87"/>
      <c r="D1431" s="87"/>
      <c r="E1431" s="87"/>
      <c r="F1431" s="87"/>
      <c r="G1431" s="87"/>
      <c r="I1431" s="7"/>
      <c r="J1431" s="7"/>
      <c r="K1431" s="7"/>
      <c r="L1431" s="7"/>
    </row>
    <row r="1432" spans="1:12" ht="15.75">
      <c r="A1432" s="272" t="s">
        <v>9</v>
      </c>
      <c r="B1432" s="272"/>
      <c r="C1432" s="272"/>
      <c r="D1432" s="272"/>
      <c r="E1432" s="272"/>
      <c r="F1432" s="272"/>
      <c r="G1432" s="272"/>
      <c r="I1432" s="7"/>
      <c r="J1432" s="7"/>
      <c r="K1432" s="7"/>
      <c r="L1432" s="7"/>
    </row>
    <row r="1433" spans="1:12" ht="15.75">
      <c r="A1433" s="272" t="s">
        <v>138</v>
      </c>
      <c r="B1433" s="272"/>
      <c r="C1433" s="272"/>
      <c r="D1433" s="272"/>
      <c r="E1433" s="272"/>
      <c r="F1433" s="272"/>
      <c r="G1433" s="272"/>
      <c r="I1433" s="7"/>
      <c r="J1433" s="7"/>
      <c r="K1433" s="7"/>
      <c r="L1433" s="7"/>
    </row>
    <row r="1434" spans="1:12" ht="15.75">
      <c r="A1434" s="273" t="s">
        <v>0</v>
      </c>
      <c r="B1434" s="273" t="s">
        <v>24</v>
      </c>
      <c r="C1434" s="275" t="s">
        <v>38</v>
      </c>
      <c r="D1434" s="276"/>
      <c r="E1434" s="275" t="s">
        <v>10</v>
      </c>
      <c r="F1434" s="277"/>
      <c r="G1434" s="276"/>
      <c r="I1434" s="7"/>
      <c r="J1434" s="7"/>
      <c r="K1434" s="7"/>
      <c r="L1434" s="7"/>
    </row>
    <row r="1435" spans="1:12" ht="75">
      <c r="A1435" s="274"/>
      <c r="B1435" s="274"/>
      <c r="C1435" s="45" t="s">
        <v>40</v>
      </c>
      <c r="D1435" s="45" t="s">
        <v>42</v>
      </c>
      <c r="E1435" s="55" t="s">
        <v>8</v>
      </c>
      <c r="F1435" s="99" t="s">
        <v>7</v>
      </c>
      <c r="G1435" s="99" t="s">
        <v>23</v>
      </c>
      <c r="I1435" s="7"/>
      <c r="J1435" s="7"/>
      <c r="K1435" s="7"/>
      <c r="L1435" s="7"/>
    </row>
    <row r="1436" spans="1:12" ht="45">
      <c r="A1436" s="55" t="s">
        <v>14</v>
      </c>
      <c r="B1436" s="157">
        <f>D1436*C1436</f>
        <v>7036.827</v>
      </c>
      <c r="C1436" s="238">
        <v>4370.7</v>
      </c>
      <c r="D1436" s="159">
        <v>1.61</v>
      </c>
      <c r="E1436" s="55" t="s">
        <v>13</v>
      </c>
      <c r="F1436" s="179">
        <v>4869</v>
      </c>
      <c r="G1436" s="160">
        <f aca="true" t="shared" si="173" ref="G1436:G1442">B1436/F1436</f>
        <v>1.445230437461491</v>
      </c>
      <c r="I1436" s="7"/>
      <c r="J1436" s="7"/>
      <c r="K1436" s="7"/>
      <c r="L1436" s="7"/>
    </row>
    <row r="1437" spans="1:12" ht="15.75">
      <c r="A1437" s="107" t="s">
        <v>15</v>
      </c>
      <c r="B1437" s="157">
        <f aca="true" t="shared" si="174" ref="B1437:B1442">D1437*C1437</f>
        <v>2185.35</v>
      </c>
      <c r="C1437" s="238">
        <v>4370.7</v>
      </c>
      <c r="D1437" s="161">
        <v>0.5</v>
      </c>
      <c r="E1437" s="75" t="s">
        <v>11</v>
      </c>
      <c r="F1437" s="75">
        <v>1</v>
      </c>
      <c r="G1437" s="162">
        <f t="shared" si="173"/>
        <v>2185.35</v>
      </c>
      <c r="I1437" s="7"/>
      <c r="J1437" s="7"/>
      <c r="K1437" s="7"/>
      <c r="L1437" s="7"/>
    </row>
    <row r="1438" spans="1:12" ht="15.75">
      <c r="A1438" s="8" t="s">
        <v>16</v>
      </c>
      <c r="B1438" s="157">
        <f t="shared" si="174"/>
        <v>611.898</v>
      </c>
      <c r="C1438" s="238">
        <v>4370.7</v>
      </c>
      <c r="D1438" s="163">
        <v>0.14</v>
      </c>
      <c r="E1438" s="55" t="s">
        <v>3</v>
      </c>
      <c r="F1438" s="55">
        <v>2100</v>
      </c>
      <c r="G1438" s="164">
        <f t="shared" si="173"/>
        <v>0.29138000000000003</v>
      </c>
      <c r="I1438" s="7"/>
      <c r="J1438" s="7"/>
      <c r="K1438" s="7"/>
      <c r="L1438" s="7"/>
    </row>
    <row r="1439" spans="1:12" ht="45">
      <c r="A1439" s="8" t="s">
        <v>17</v>
      </c>
      <c r="B1439" s="157">
        <f t="shared" si="174"/>
        <v>4720.356</v>
      </c>
      <c r="C1439" s="238">
        <v>4370.7</v>
      </c>
      <c r="D1439" s="163">
        <v>1.08</v>
      </c>
      <c r="E1439" s="55" t="s">
        <v>13</v>
      </c>
      <c r="F1439" s="179">
        <v>4869</v>
      </c>
      <c r="G1439" s="164">
        <f t="shared" si="173"/>
        <v>0.9694713493530499</v>
      </c>
      <c r="I1439" s="7"/>
      <c r="J1439" s="7"/>
      <c r="K1439" s="7"/>
      <c r="L1439" s="7"/>
    </row>
    <row r="1440" spans="1:12" ht="15.75">
      <c r="A1440" s="107" t="s">
        <v>18</v>
      </c>
      <c r="B1440" s="157">
        <f t="shared" si="174"/>
        <v>12762.444</v>
      </c>
      <c r="C1440" s="238">
        <v>4370.7</v>
      </c>
      <c r="D1440" s="161">
        <v>2.92</v>
      </c>
      <c r="E1440" s="75" t="s">
        <v>4</v>
      </c>
      <c r="F1440" s="202">
        <v>8437</v>
      </c>
      <c r="G1440" s="165">
        <f t="shared" si="173"/>
        <v>1.5126755955908497</v>
      </c>
      <c r="I1440" s="7"/>
      <c r="J1440" s="7"/>
      <c r="K1440" s="7"/>
      <c r="L1440" s="7"/>
    </row>
    <row r="1441" spans="1:12" ht="15.75">
      <c r="A1441" s="114" t="s">
        <v>19</v>
      </c>
      <c r="B1441" s="157">
        <f t="shared" si="174"/>
        <v>3146.9039999999995</v>
      </c>
      <c r="C1441" s="238">
        <v>4370.7</v>
      </c>
      <c r="D1441" s="163">
        <v>0.72</v>
      </c>
      <c r="E1441" s="55" t="s">
        <v>5</v>
      </c>
      <c r="F1441" s="55">
        <v>181</v>
      </c>
      <c r="G1441" s="164">
        <f t="shared" si="173"/>
        <v>17.38620994475138</v>
      </c>
      <c r="I1441" s="7"/>
      <c r="J1441" s="7"/>
      <c r="K1441" s="7"/>
      <c r="L1441" s="7"/>
    </row>
    <row r="1442" spans="1:12" ht="15.75">
      <c r="A1442" s="8" t="s">
        <v>20</v>
      </c>
      <c r="B1442" s="157">
        <f t="shared" si="174"/>
        <v>1136.382</v>
      </c>
      <c r="C1442" s="238">
        <v>4370.7</v>
      </c>
      <c r="D1442" s="163">
        <v>0.26</v>
      </c>
      <c r="E1442" s="55" t="s">
        <v>5</v>
      </c>
      <c r="F1442" s="55">
        <v>181</v>
      </c>
      <c r="G1442" s="164">
        <f t="shared" si="173"/>
        <v>6.278353591160221</v>
      </c>
      <c r="I1442" s="7"/>
      <c r="J1442" s="7"/>
      <c r="K1442" s="7"/>
      <c r="L1442" s="7"/>
    </row>
    <row r="1443" spans="1:7" ht="16.5" thickBot="1">
      <c r="A1443" s="185" t="s">
        <v>29</v>
      </c>
      <c r="B1443" s="186">
        <f>SUM(B1436:B1442)</f>
        <v>31600.161</v>
      </c>
      <c r="C1443" s="187"/>
      <c r="D1443" s="188">
        <f>SUM(D1436:D1442)</f>
        <v>7.2299999999999995</v>
      </c>
      <c r="E1443" s="182"/>
      <c r="F1443" s="231"/>
      <c r="G1443" s="189"/>
    </row>
    <row r="1444" spans="1:7" ht="15.75">
      <c r="A1444" s="171" t="s">
        <v>31</v>
      </c>
      <c r="B1444" s="172">
        <f>C1444*D1444</f>
        <v>5987.859</v>
      </c>
      <c r="C1444" s="238">
        <v>4370.7</v>
      </c>
      <c r="D1444" s="173">
        <v>1.37</v>
      </c>
      <c r="E1444" s="171" t="s">
        <v>5</v>
      </c>
      <c r="F1444" s="171">
        <v>181</v>
      </c>
      <c r="G1444" s="174">
        <f>B1444/F1444</f>
        <v>33.082093922651936</v>
      </c>
    </row>
    <row r="1445" spans="1:7" ht="15.75">
      <c r="A1445" s="175" t="s">
        <v>30</v>
      </c>
      <c r="B1445" s="176">
        <f>C1445*D1445</f>
        <v>305.949</v>
      </c>
      <c r="C1445" s="238">
        <v>4370.7</v>
      </c>
      <c r="D1445" s="177">
        <v>0.07</v>
      </c>
      <c r="E1445" s="55" t="s">
        <v>33</v>
      </c>
      <c r="F1445" s="236">
        <v>3022.1</v>
      </c>
      <c r="G1445" s="178">
        <f>B1445/F1445</f>
        <v>0.10123721915224514</v>
      </c>
    </row>
    <row r="1446" spans="1:7" ht="15.75">
      <c r="A1446" s="168" t="s">
        <v>32</v>
      </c>
      <c r="B1446" s="157">
        <f>SUM(B1427:B1445)</f>
        <v>584507.5840000001</v>
      </c>
      <c r="C1446" s="179"/>
      <c r="D1446" s="180">
        <f>SUM(D1443:D1445)</f>
        <v>8.67</v>
      </c>
      <c r="E1446" s="119"/>
      <c r="F1446" s="119"/>
      <c r="G1446" s="168"/>
    </row>
    <row r="1447" spans="1:7" ht="15.75">
      <c r="A1447" s="87"/>
      <c r="B1447" s="87"/>
      <c r="C1447" s="87"/>
      <c r="D1447" s="87"/>
      <c r="E1447" s="87"/>
      <c r="F1447" s="87"/>
      <c r="G1447" s="87"/>
    </row>
    <row r="1448" spans="1:7" ht="15.75">
      <c r="A1448" s="272" t="s">
        <v>9</v>
      </c>
      <c r="B1448" s="272"/>
      <c r="C1448" s="272"/>
      <c r="D1448" s="272"/>
      <c r="E1448" s="272"/>
      <c r="F1448" s="272"/>
      <c r="G1448" s="272"/>
    </row>
    <row r="1449" spans="1:7" ht="15.75">
      <c r="A1449" s="272" t="s">
        <v>139</v>
      </c>
      <c r="B1449" s="272"/>
      <c r="C1449" s="272"/>
      <c r="D1449" s="272"/>
      <c r="E1449" s="272"/>
      <c r="F1449" s="272"/>
      <c r="G1449" s="272"/>
    </row>
    <row r="1450" spans="1:7" ht="48" customHeight="1">
      <c r="A1450" s="273" t="s">
        <v>0</v>
      </c>
      <c r="B1450" s="273" t="s">
        <v>24</v>
      </c>
      <c r="C1450" s="275" t="s">
        <v>38</v>
      </c>
      <c r="D1450" s="276"/>
      <c r="E1450" s="275" t="s">
        <v>10</v>
      </c>
      <c r="F1450" s="277"/>
      <c r="G1450" s="276"/>
    </row>
    <row r="1451" spans="1:7" ht="75">
      <c r="A1451" s="274"/>
      <c r="B1451" s="274"/>
      <c r="C1451" s="45" t="s">
        <v>41</v>
      </c>
      <c r="D1451" s="45" t="s">
        <v>28</v>
      </c>
      <c r="E1451" s="55" t="s">
        <v>8</v>
      </c>
      <c r="F1451" s="99" t="s">
        <v>7</v>
      </c>
      <c r="G1451" s="99" t="s">
        <v>23</v>
      </c>
    </row>
    <row r="1452" spans="1:11" ht="45">
      <c r="A1452" s="55" t="s">
        <v>14</v>
      </c>
      <c r="B1452" s="157">
        <f>D1452*C1452</f>
        <v>1120.434</v>
      </c>
      <c r="C1452" s="238">
        <v>1087.8</v>
      </c>
      <c r="D1452" s="159">
        <v>1.03</v>
      </c>
      <c r="E1452" s="55" t="s">
        <v>13</v>
      </c>
      <c r="F1452" s="179">
        <v>1552</v>
      </c>
      <c r="G1452" s="160">
        <f aca="true" t="shared" si="175" ref="G1452:G1458">B1452/F1452</f>
        <v>0.7219291237113402</v>
      </c>
      <c r="I1452" s="159">
        <v>1.02</v>
      </c>
      <c r="J1452" s="1">
        <f>K1460</f>
        <v>1.0086206896551724</v>
      </c>
      <c r="K1452" s="1">
        <f>I1452*J1452</f>
        <v>1.0287931034482758</v>
      </c>
    </row>
    <row r="1453" spans="1:11" ht="15.75">
      <c r="A1453" s="107" t="s">
        <v>15</v>
      </c>
      <c r="B1453" s="157">
        <f aca="true" t="shared" si="176" ref="B1453:B1458">D1453*C1453</f>
        <v>467.75399999999996</v>
      </c>
      <c r="C1453" s="238">
        <v>1087.8</v>
      </c>
      <c r="D1453" s="161">
        <v>0.43</v>
      </c>
      <c r="E1453" s="75" t="s">
        <v>11</v>
      </c>
      <c r="F1453" s="75">
        <v>1</v>
      </c>
      <c r="G1453" s="162">
        <f t="shared" si="175"/>
        <v>467.75399999999996</v>
      </c>
      <c r="I1453" s="161">
        <v>0.43</v>
      </c>
      <c r="J1453" s="1">
        <f>K1460</f>
        <v>1.0086206896551724</v>
      </c>
      <c r="K1453" s="1">
        <f aca="true" t="shared" si="177" ref="K1453:K1459">I1453*J1453</f>
        <v>0.4337068965517241</v>
      </c>
    </row>
    <row r="1454" spans="1:11" ht="15.75">
      <c r="A1454" s="8" t="s">
        <v>16</v>
      </c>
      <c r="B1454" s="157">
        <f t="shared" si="176"/>
        <v>130.536</v>
      </c>
      <c r="C1454" s="238">
        <v>1087.8</v>
      </c>
      <c r="D1454" s="163">
        <v>0.12</v>
      </c>
      <c r="E1454" s="55" t="s">
        <v>3</v>
      </c>
      <c r="F1454" s="55">
        <v>1030</v>
      </c>
      <c r="G1454" s="164">
        <f t="shared" si="175"/>
        <v>0.12673398058252427</v>
      </c>
      <c r="I1454" s="163">
        <v>0.12</v>
      </c>
      <c r="J1454" s="1">
        <f>K1460</f>
        <v>1.0086206896551724</v>
      </c>
      <c r="K1454" s="1">
        <f t="shared" si="177"/>
        <v>0.12103448275862068</v>
      </c>
    </row>
    <row r="1455" spans="1:11" ht="45">
      <c r="A1455" s="8" t="s">
        <v>17</v>
      </c>
      <c r="B1455" s="157">
        <f t="shared" si="176"/>
        <v>1022.5319999999999</v>
      </c>
      <c r="C1455" s="238">
        <v>1087.8</v>
      </c>
      <c r="D1455" s="163">
        <v>0.94</v>
      </c>
      <c r="E1455" s="55" t="s">
        <v>13</v>
      </c>
      <c r="F1455" s="179">
        <v>1552</v>
      </c>
      <c r="G1455" s="164">
        <f t="shared" si="175"/>
        <v>0.6588479381443298</v>
      </c>
      <c r="I1455" s="163">
        <v>0.93</v>
      </c>
      <c r="J1455" s="1">
        <f>K1460</f>
        <v>1.0086206896551724</v>
      </c>
      <c r="K1455" s="1">
        <f t="shared" si="177"/>
        <v>0.9380172413793103</v>
      </c>
    </row>
    <row r="1456" spans="1:11" ht="15.75">
      <c r="A1456" s="107" t="s">
        <v>18</v>
      </c>
      <c r="B1456" s="157">
        <f t="shared" si="176"/>
        <v>2752.1339999999996</v>
      </c>
      <c r="C1456" s="238">
        <v>1087.8</v>
      </c>
      <c r="D1456" s="161">
        <v>2.53</v>
      </c>
      <c r="E1456" s="75" t="s">
        <v>4</v>
      </c>
      <c r="F1456" s="202">
        <v>1501.8</v>
      </c>
      <c r="G1456" s="165">
        <f t="shared" si="175"/>
        <v>1.8325569316819814</v>
      </c>
      <c r="I1456" s="161">
        <v>2.51</v>
      </c>
      <c r="J1456" s="1">
        <f>K1460</f>
        <v>1.0086206896551724</v>
      </c>
      <c r="K1456" s="1">
        <f t="shared" si="177"/>
        <v>2.5316379310344823</v>
      </c>
    </row>
    <row r="1457" spans="1:11" ht="15.75">
      <c r="A1457" s="114" t="s">
        <v>19</v>
      </c>
      <c r="B1457" s="157">
        <f t="shared" si="176"/>
        <v>630.924</v>
      </c>
      <c r="C1457" s="238">
        <v>1087.8</v>
      </c>
      <c r="D1457" s="163">
        <v>0.58</v>
      </c>
      <c r="E1457" s="55" t="s">
        <v>5</v>
      </c>
      <c r="F1457" s="55">
        <v>45</v>
      </c>
      <c r="G1457" s="164">
        <f t="shared" si="175"/>
        <v>14.020533333333333</v>
      </c>
      <c r="I1457" s="163">
        <v>0.57</v>
      </c>
      <c r="J1457" s="1">
        <f>K1460</f>
        <v>1.0086206896551724</v>
      </c>
      <c r="K1457" s="1">
        <f t="shared" si="177"/>
        <v>0.5749137931034483</v>
      </c>
    </row>
    <row r="1458" spans="1:11" ht="15.75">
      <c r="A1458" s="8" t="s">
        <v>20</v>
      </c>
      <c r="B1458" s="157">
        <f t="shared" si="176"/>
        <v>239.316</v>
      </c>
      <c r="C1458" s="238">
        <v>1087.8</v>
      </c>
      <c r="D1458" s="163">
        <v>0.22</v>
      </c>
      <c r="E1458" s="55" t="s">
        <v>5</v>
      </c>
      <c r="F1458" s="55">
        <v>45</v>
      </c>
      <c r="G1458" s="164">
        <f t="shared" si="175"/>
        <v>5.318133333333334</v>
      </c>
      <c r="I1458" s="163">
        <v>0.22</v>
      </c>
      <c r="J1458" s="1">
        <f>K1460</f>
        <v>1.0086206896551724</v>
      </c>
      <c r="K1458" s="1">
        <f t="shared" si="177"/>
        <v>0.2218965517241379</v>
      </c>
    </row>
    <row r="1459" spans="1:11" ht="16.5" thickBot="1">
      <c r="A1459" s="185" t="s">
        <v>29</v>
      </c>
      <c r="B1459" s="186">
        <f>SUM(B1452:B1458)</f>
        <v>6363.629999999999</v>
      </c>
      <c r="C1459" s="187"/>
      <c r="D1459" s="188">
        <f>SUM(D1452:D1458)</f>
        <v>5.85</v>
      </c>
      <c r="E1459" s="182"/>
      <c r="F1459" s="231"/>
      <c r="G1459" s="189"/>
      <c r="I1459" s="166">
        <v>0</v>
      </c>
      <c r="J1459" s="1">
        <f>K1460</f>
        <v>1.0086206896551724</v>
      </c>
      <c r="K1459" s="1">
        <f t="shared" si="177"/>
        <v>0</v>
      </c>
    </row>
    <row r="1460" spans="1:11" ht="15.75">
      <c r="A1460" s="171" t="s">
        <v>31</v>
      </c>
      <c r="B1460" s="172">
        <f>C1460*D1460</f>
        <v>1490.286</v>
      </c>
      <c r="C1460" s="238">
        <v>1087.8</v>
      </c>
      <c r="D1460" s="173">
        <v>1.37</v>
      </c>
      <c r="E1460" s="171" t="s">
        <v>5</v>
      </c>
      <c r="F1460" s="171">
        <v>45</v>
      </c>
      <c r="G1460" s="174">
        <f>B1460/F1460</f>
        <v>33.117466666666665</v>
      </c>
      <c r="I1460" s="266">
        <f>SUM(I1452:I1459)</f>
        <v>5.8</v>
      </c>
      <c r="J1460" s="1">
        <v>5.85</v>
      </c>
      <c r="K1460" s="1">
        <f>J1460/I1460</f>
        <v>1.0086206896551724</v>
      </c>
    </row>
    <row r="1461" spans="1:7" ht="15.75">
      <c r="A1461" s="175" t="s">
        <v>30</v>
      </c>
      <c r="B1461" s="176">
        <f>C1461*D1461</f>
        <v>76.146</v>
      </c>
      <c r="C1461" s="238">
        <v>1087.8</v>
      </c>
      <c r="D1461" s="177">
        <v>0.07</v>
      </c>
      <c r="E1461" s="55" t="s">
        <v>33</v>
      </c>
      <c r="F1461" s="236">
        <v>123.12</v>
      </c>
      <c r="G1461" s="178">
        <f>B1461/F1461</f>
        <v>0.6184697855750487</v>
      </c>
    </row>
    <row r="1462" spans="1:7" ht="15.75">
      <c r="A1462" s="168" t="s">
        <v>32</v>
      </c>
      <c r="B1462" s="157">
        <f>SUM(B1426:B1461)</f>
        <v>1184103.0600000003</v>
      </c>
      <c r="C1462" s="179"/>
      <c r="D1462" s="180">
        <f>SUM(D1459:D1461)</f>
        <v>7.29</v>
      </c>
      <c r="E1462" s="119"/>
      <c r="F1462" s="119"/>
      <c r="G1462" s="168"/>
    </row>
    <row r="1463" spans="1:7" ht="15.75">
      <c r="A1463" s="87"/>
      <c r="B1463" s="87"/>
      <c r="C1463" s="87"/>
      <c r="D1463" s="87"/>
      <c r="E1463" s="87"/>
      <c r="F1463" s="87"/>
      <c r="G1463" s="87"/>
    </row>
    <row r="1464" spans="1:7" ht="15.75">
      <c r="A1464" s="272" t="s">
        <v>9</v>
      </c>
      <c r="B1464" s="272"/>
      <c r="C1464" s="272"/>
      <c r="D1464" s="272"/>
      <c r="E1464" s="272"/>
      <c r="F1464" s="272"/>
      <c r="G1464" s="272"/>
    </row>
    <row r="1465" spans="1:7" ht="15.75">
      <c r="A1465" s="272" t="s">
        <v>140</v>
      </c>
      <c r="B1465" s="272"/>
      <c r="C1465" s="272"/>
      <c r="D1465" s="272"/>
      <c r="E1465" s="272"/>
      <c r="F1465" s="272"/>
      <c r="G1465" s="272"/>
    </row>
    <row r="1466" spans="1:7" ht="51.75" customHeight="1">
      <c r="A1466" s="273" t="s">
        <v>0</v>
      </c>
      <c r="B1466" s="273" t="s">
        <v>24</v>
      </c>
      <c r="C1466" s="275" t="s">
        <v>38</v>
      </c>
      <c r="D1466" s="276"/>
      <c r="E1466" s="275" t="s">
        <v>10</v>
      </c>
      <c r="F1466" s="277"/>
      <c r="G1466" s="276"/>
    </row>
    <row r="1467" spans="1:7" ht="75">
      <c r="A1467" s="274"/>
      <c r="B1467" s="274"/>
      <c r="C1467" s="45" t="s">
        <v>40</v>
      </c>
      <c r="D1467" s="45" t="s">
        <v>28</v>
      </c>
      <c r="E1467" s="55" t="s">
        <v>8</v>
      </c>
      <c r="F1467" s="99" t="s">
        <v>7</v>
      </c>
      <c r="G1467" s="99" t="s">
        <v>23</v>
      </c>
    </row>
    <row r="1468" spans="1:12" ht="45">
      <c r="A1468" s="55" t="s">
        <v>14</v>
      </c>
      <c r="B1468" s="157">
        <f>D1468*C1468</f>
        <v>2144.289</v>
      </c>
      <c r="C1468" s="238">
        <v>1458.7</v>
      </c>
      <c r="D1468" s="159">
        <v>1.47</v>
      </c>
      <c r="E1468" s="55" t="s">
        <v>13</v>
      </c>
      <c r="F1468" s="179">
        <v>1552</v>
      </c>
      <c r="G1468" s="160">
        <f aca="true" t="shared" si="178" ref="G1468:G1474">B1468/F1468</f>
        <v>1.3816295103092784</v>
      </c>
      <c r="I1468" s="269"/>
      <c r="J1468" s="7"/>
      <c r="K1468" s="7"/>
      <c r="L1468" s="7"/>
    </row>
    <row r="1469" spans="1:12" ht="15.75">
      <c r="A1469" s="107" t="s">
        <v>15</v>
      </c>
      <c r="B1469" s="157">
        <f aca="true" t="shared" si="179" ref="B1469:B1474">D1469*C1469</f>
        <v>743.937</v>
      </c>
      <c r="C1469" s="238">
        <v>1458.7</v>
      </c>
      <c r="D1469" s="161">
        <v>0.51</v>
      </c>
      <c r="E1469" s="75" t="s">
        <v>11</v>
      </c>
      <c r="F1469" s="75">
        <v>1</v>
      </c>
      <c r="G1469" s="162">
        <f t="shared" si="178"/>
        <v>743.937</v>
      </c>
      <c r="I1469" s="270"/>
      <c r="J1469" s="7"/>
      <c r="K1469" s="7"/>
      <c r="L1469" s="7"/>
    </row>
    <row r="1470" spans="1:12" ht="15.75">
      <c r="A1470" s="8" t="s">
        <v>16</v>
      </c>
      <c r="B1470" s="157">
        <f t="shared" si="179"/>
        <v>204.21800000000002</v>
      </c>
      <c r="C1470" s="238">
        <v>1458.7</v>
      </c>
      <c r="D1470" s="163">
        <v>0.14</v>
      </c>
      <c r="E1470" s="55" t="s">
        <v>3</v>
      </c>
      <c r="F1470" s="55">
        <v>1030</v>
      </c>
      <c r="G1470" s="164">
        <f t="shared" si="178"/>
        <v>0.19826990291262137</v>
      </c>
      <c r="I1470" s="270"/>
      <c r="J1470" s="7"/>
      <c r="K1470" s="7"/>
      <c r="L1470" s="7"/>
    </row>
    <row r="1471" spans="1:12" ht="45">
      <c r="A1471" s="8" t="s">
        <v>17</v>
      </c>
      <c r="B1471" s="157">
        <f t="shared" si="179"/>
        <v>1619.1570000000002</v>
      </c>
      <c r="C1471" s="238">
        <v>1458.7</v>
      </c>
      <c r="D1471" s="163">
        <v>1.11</v>
      </c>
      <c r="E1471" s="55" t="s">
        <v>13</v>
      </c>
      <c r="F1471" s="179">
        <v>1552</v>
      </c>
      <c r="G1471" s="164">
        <f t="shared" si="178"/>
        <v>1.043271262886598</v>
      </c>
      <c r="I1471" s="270"/>
      <c r="J1471" s="7"/>
      <c r="K1471" s="7"/>
      <c r="L1471" s="7"/>
    </row>
    <row r="1472" spans="1:12" ht="15.75">
      <c r="A1472" s="107" t="s">
        <v>18</v>
      </c>
      <c r="B1472" s="157">
        <f t="shared" si="179"/>
        <v>4361.513000000001</v>
      </c>
      <c r="C1472" s="238">
        <v>1458.7</v>
      </c>
      <c r="D1472" s="161">
        <v>2.99</v>
      </c>
      <c r="E1472" s="75" t="s">
        <v>4</v>
      </c>
      <c r="F1472" s="202">
        <v>1501.8</v>
      </c>
      <c r="G1472" s="165">
        <f t="shared" si="178"/>
        <v>2.904190304967373</v>
      </c>
      <c r="I1472" s="270"/>
      <c r="J1472" s="7"/>
      <c r="K1472" s="7"/>
      <c r="L1472" s="7"/>
    </row>
    <row r="1473" spans="1:12" ht="15.75">
      <c r="A1473" s="114" t="s">
        <v>19</v>
      </c>
      <c r="B1473" s="157">
        <f t="shared" si="179"/>
        <v>1035.677</v>
      </c>
      <c r="C1473" s="238">
        <v>1458.7</v>
      </c>
      <c r="D1473" s="163">
        <v>0.71</v>
      </c>
      <c r="E1473" s="55" t="s">
        <v>5</v>
      </c>
      <c r="F1473" s="55">
        <v>54</v>
      </c>
      <c r="G1473" s="164">
        <f t="shared" si="178"/>
        <v>19.179203703703703</v>
      </c>
      <c r="I1473" s="270"/>
      <c r="J1473" s="7"/>
      <c r="K1473" s="7"/>
      <c r="L1473" s="7"/>
    </row>
    <row r="1474" spans="1:12" ht="15.75">
      <c r="A1474" s="8" t="s">
        <v>20</v>
      </c>
      <c r="B1474" s="157">
        <f t="shared" si="179"/>
        <v>379.262</v>
      </c>
      <c r="C1474" s="238">
        <v>1458.7</v>
      </c>
      <c r="D1474" s="163">
        <v>0.26</v>
      </c>
      <c r="E1474" s="55" t="s">
        <v>5</v>
      </c>
      <c r="F1474" s="55">
        <v>54</v>
      </c>
      <c r="G1474" s="164">
        <f t="shared" si="178"/>
        <v>7.023370370370371</v>
      </c>
      <c r="I1474" s="270"/>
      <c r="J1474" s="7"/>
      <c r="K1474" s="7"/>
      <c r="L1474" s="7"/>
    </row>
    <row r="1475" spans="1:12" ht="16.5" thickBot="1">
      <c r="A1475" s="185" t="s">
        <v>29</v>
      </c>
      <c r="B1475" s="186">
        <f>SUM(B1468:B1474)</f>
        <v>10488.053000000002</v>
      </c>
      <c r="C1475" s="187"/>
      <c r="D1475" s="188">
        <f>SUM(D1468:D1474)</f>
        <v>7.19</v>
      </c>
      <c r="E1475" s="182"/>
      <c r="F1475" s="231"/>
      <c r="G1475" s="189"/>
      <c r="I1475" s="270"/>
      <c r="J1475" s="7"/>
      <c r="K1475" s="7"/>
      <c r="L1475" s="7"/>
    </row>
    <row r="1476" spans="1:12" ht="15.75">
      <c r="A1476" s="171" t="s">
        <v>31</v>
      </c>
      <c r="B1476" s="172">
        <f>C1476*D1476</f>
        <v>1998.4190000000003</v>
      </c>
      <c r="C1476" s="238">
        <v>1458.7</v>
      </c>
      <c r="D1476" s="173">
        <v>1.37</v>
      </c>
      <c r="E1476" s="171" t="s">
        <v>5</v>
      </c>
      <c r="F1476" s="171">
        <v>54</v>
      </c>
      <c r="G1476" s="174">
        <f>B1476/F1476</f>
        <v>37.00775925925927</v>
      </c>
      <c r="I1476" s="271"/>
      <c r="J1476" s="7"/>
      <c r="K1476" s="7"/>
      <c r="L1476" s="7"/>
    </row>
    <row r="1477" spans="1:12" ht="15.75">
      <c r="A1477" s="175" t="s">
        <v>30</v>
      </c>
      <c r="B1477" s="176">
        <f>C1477*D1477</f>
        <v>102.10900000000001</v>
      </c>
      <c r="C1477" s="238">
        <v>1458.7</v>
      </c>
      <c r="D1477" s="177">
        <v>0.07</v>
      </c>
      <c r="E1477" s="55" t="s">
        <v>33</v>
      </c>
      <c r="F1477" s="236">
        <v>179.55</v>
      </c>
      <c r="G1477" s="178">
        <f>B1477/F1477</f>
        <v>0.5686939571150098</v>
      </c>
      <c r="I1477" s="7"/>
      <c r="J1477" s="7"/>
      <c r="K1477" s="7"/>
      <c r="L1477" s="7"/>
    </row>
    <row r="1478" spans="1:12" ht="15.75">
      <c r="A1478" s="168" t="s">
        <v>32</v>
      </c>
      <c r="B1478" s="157">
        <f>SUM(B1458:B1477)</f>
        <v>1215349.0720000004</v>
      </c>
      <c r="C1478" s="179"/>
      <c r="D1478" s="180">
        <f>SUM(D1475:D1477)</f>
        <v>8.63</v>
      </c>
      <c r="E1478" s="119"/>
      <c r="F1478" s="119"/>
      <c r="G1478" s="168"/>
      <c r="I1478" s="7"/>
      <c r="J1478" s="7"/>
      <c r="K1478" s="7"/>
      <c r="L1478" s="7"/>
    </row>
    <row r="1479" spans="1:12" ht="15.75">
      <c r="A1479" s="87"/>
      <c r="B1479" s="87"/>
      <c r="C1479" s="87"/>
      <c r="D1479" s="87"/>
      <c r="E1479" s="87"/>
      <c r="F1479" s="87"/>
      <c r="G1479" s="87"/>
      <c r="I1479" s="7"/>
      <c r="J1479" s="7"/>
      <c r="K1479" s="7"/>
      <c r="L1479" s="7"/>
    </row>
    <row r="1480" spans="1:12" ht="15.75">
      <c r="A1480" s="272" t="s">
        <v>9</v>
      </c>
      <c r="B1480" s="272"/>
      <c r="C1480" s="272"/>
      <c r="D1480" s="272"/>
      <c r="E1480" s="272"/>
      <c r="F1480" s="272"/>
      <c r="G1480" s="272"/>
      <c r="I1480" s="7"/>
      <c r="J1480" s="7"/>
      <c r="K1480" s="7"/>
      <c r="L1480" s="7"/>
    </row>
    <row r="1481" spans="1:12" ht="15.75">
      <c r="A1481" s="272" t="s">
        <v>141</v>
      </c>
      <c r="B1481" s="272"/>
      <c r="C1481" s="272"/>
      <c r="D1481" s="272"/>
      <c r="E1481" s="272"/>
      <c r="F1481" s="272"/>
      <c r="G1481" s="272"/>
      <c r="I1481" s="7"/>
      <c r="J1481" s="7"/>
      <c r="K1481" s="7"/>
      <c r="L1481" s="7"/>
    </row>
    <row r="1482" spans="1:12" ht="54.75" customHeight="1">
      <c r="A1482" s="273" t="s">
        <v>0</v>
      </c>
      <c r="B1482" s="273" t="s">
        <v>24</v>
      </c>
      <c r="C1482" s="275" t="s">
        <v>43</v>
      </c>
      <c r="D1482" s="276"/>
      <c r="E1482" s="275" t="s">
        <v>10</v>
      </c>
      <c r="F1482" s="277"/>
      <c r="G1482" s="276"/>
      <c r="I1482" s="7"/>
      <c r="J1482" s="7"/>
      <c r="K1482" s="7"/>
      <c r="L1482" s="7"/>
    </row>
    <row r="1483" spans="1:12" ht="75">
      <c r="A1483" s="274"/>
      <c r="B1483" s="274"/>
      <c r="C1483" s="45" t="s">
        <v>40</v>
      </c>
      <c r="D1483" s="45" t="s">
        <v>28</v>
      </c>
      <c r="E1483" s="55" t="s">
        <v>8</v>
      </c>
      <c r="F1483" s="99" t="s">
        <v>7</v>
      </c>
      <c r="G1483" s="99" t="s">
        <v>23</v>
      </c>
      <c r="I1483" s="7"/>
      <c r="J1483" s="7"/>
      <c r="K1483" s="7"/>
      <c r="L1483" s="7"/>
    </row>
    <row r="1484" spans="1:12" ht="45">
      <c r="A1484" s="55" t="s">
        <v>14</v>
      </c>
      <c r="B1484" s="157">
        <f>D1484*C1484</f>
        <v>1772.1960000000001</v>
      </c>
      <c r="C1484" s="238">
        <v>1926.3</v>
      </c>
      <c r="D1484" s="159">
        <v>0.92</v>
      </c>
      <c r="E1484" s="55" t="s">
        <v>13</v>
      </c>
      <c r="F1484" s="179">
        <v>2400</v>
      </c>
      <c r="G1484" s="160">
        <f aca="true" t="shared" si="180" ref="G1484:G1490">B1484/F1484</f>
        <v>0.738415</v>
      </c>
      <c r="I1484" s="269"/>
      <c r="J1484" s="7"/>
      <c r="K1484" s="7"/>
      <c r="L1484" s="7"/>
    </row>
    <row r="1485" spans="1:12" ht="15.75">
      <c r="A1485" s="107" t="s">
        <v>15</v>
      </c>
      <c r="B1485" s="157">
        <f aca="true" t="shared" si="181" ref="B1485:B1490">D1485*C1485</f>
        <v>751.2570000000001</v>
      </c>
      <c r="C1485" s="238">
        <v>1926.3</v>
      </c>
      <c r="D1485" s="161">
        <v>0.39</v>
      </c>
      <c r="E1485" s="75" t="s">
        <v>11</v>
      </c>
      <c r="F1485" s="75">
        <v>1</v>
      </c>
      <c r="G1485" s="162">
        <f t="shared" si="180"/>
        <v>751.2570000000001</v>
      </c>
      <c r="I1485" s="270"/>
      <c r="J1485" s="7"/>
      <c r="K1485" s="7"/>
      <c r="L1485" s="7"/>
    </row>
    <row r="1486" spans="1:12" ht="15.75">
      <c r="A1486" s="8" t="s">
        <v>16</v>
      </c>
      <c r="B1486" s="157">
        <f t="shared" si="181"/>
        <v>211.893</v>
      </c>
      <c r="C1486" s="238">
        <v>1926.3</v>
      </c>
      <c r="D1486" s="163">
        <v>0.11</v>
      </c>
      <c r="E1486" s="55" t="s">
        <v>3</v>
      </c>
      <c r="F1486" s="55">
        <v>980</v>
      </c>
      <c r="G1486" s="164">
        <f t="shared" si="180"/>
        <v>0.2162173469387755</v>
      </c>
      <c r="I1486" s="270"/>
      <c r="J1486" s="7"/>
      <c r="K1486" s="7"/>
      <c r="L1486" s="7"/>
    </row>
    <row r="1487" spans="1:12" ht="45">
      <c r="A1487" s="8" t="s">
        <v>17</v>
      </c>
      <c r="B1487" s="157">
        <f t="shared" si="181"/>
        <v>1618.0919999999999</v>
      </c>
      <c r="C1487" s="238">
        <v>1926.3</v>
      </c>
      <c r="D1487" s="163">
        <v>0.84</v>
      </c>
      <c r="E1487" s="55" t="s">
        <v>13</v>
      </c>
      <c r="F1487" s="179">
        <v>2400</v>
      </c>
      <c r="G1487" s="164">
        <f t="shared" si="180"/>
        <v>0.6742049999999999</v>
      </c>
      <c r="I1487" s="270"/>
      <c r="J1487" s="7"/>
      <c r="K1487" s="7"/>
      <c r="L1487" s="7"/>
    </row>
    <row r="1488" spans="1:12" ht="15.75">
      <c r="A1488" s="107" t="s">
        <v>18</v>
      </c>
      <c r="B1488" s="157">
        <f t="shared" si="181"/>
        <v>4372.701</v>
      </c>
      <c r="C1488" s="238">
        <v>1926.3</v>
      </c>
      <c r="D1488" s="161">
        <v>2.27</v>
      </c>
      <c r="E1488" s="75" t="s">
        <v>4</v>
      </c>
      <c r="F1488" s="202">
        <v>1891</v>
      </c>
      <c r="G1488" s="165">
        <f t="shared" si="180"/>
        <v>2.312374933897409</v>
      </c>
      <c r="I1488" s="270"/>
      <c r="J1488" s="7"/>
      <c r="K1488" s="7"/>
      <c r="L1488" s="7"/>
    </row>
    <row r="1489" spans="1:12" ht="15.75">
      <c r="A1489" s="114" t="s">
        <v>19</v>
      </c>
      <c r="B1489" s="157">
        <f t="shared" si="181"/>
        <v>1001.676</v>
      </c>
      <c r="C1489" s="238">
        <v>1926.3</v>
      </c>
      <c r="D1489" s="163">
        <v>0.52</v>
      </c>
      <c r="E1489" s="55" t="s">
        <v>5</v>
      </c>
      <c r="F1489" s="55">
        <v>83</v>
      </c>
      <c r="G1489" s="164">
        <f t="shared" si="180"/>
        <v>12.068385542168675</v>
      </c>
      <c r="I1489" s="270"/>
      <c r="J1489" s="7"/>
      <c r="K1489" s="7"/>
      <c r="L1489" s="7"/>
    </row>
    <row r="1490" spans="1:12" ht="15.75">
      <c r="A1490" s="8" t="s">
        <v>20</v>
      </c>
      <c r="B1490" s="157">
        <f t="shared" si="181"/>
        <v>385.26</v>
      </c>
      <c r="C1490" s="238">
        <v>1926.3</v>
      </c>
      <c r="D1490" s="163">
        <v>0.2</v>
      </c>
      <c r="E1490" s="55" t="s">
        <v>5</v>
      </c>
      <c r="F1490" s="55">
        <v>83</v>
      </c>
      <c r="G1490" s="164">
        <f t="shared" si="180"/>
        <v>4.6416867469879515</v>
      </c>
      <c r="I1490" s="270"/>
      <c r="J1490" s="7"/>
      <c r="K1490" s="7"/>
      <c r="L1490" s="7"/>
    </row>
    <row r="1491" spans="1:12" ht="16.5" thickBot="1">
      <c r="A1491" s="185" t="s">
        <v>35</v>
      </c>
      <c r="B1491" s="186">
        <f>SUM(B1484:B1490)</f>
        <v>10113.074999999999</v>
      </c>
      <c r="C1491" s="187"/>
      <c r="D1491" s="188">
        <f>SUM(D1484:D1490)</f>
        <v>5.250000000000001</v>
      </c>
      <c r="E1491" s="182"/>
      <c r="F1491" s="231"/>
      <c r="G1491" s="189"/>
      <c r="I1491" s="270"/>
      <c r="J1491" s="7"/>
      <c r="K1491" s="7"/>
      <c r="L1491" s="7"/>
    </row>
    <row r="1492" spans="1:12" ht="15.75">
      <c r="A1492" s="171" t="s">
        <v>31</v>
      </c>
      <c r="B1492" s="172">
        <f>C1492*D1492</f>
        <v>2639.031</v>
      </c>
      <c r="C1492" s="238">
        <v>1926.3</v>
      </c>
      <c r="D1492" s="173">
        <v>1.37</v>
      </c>
      <c r="E1492" s="171" t="s">
        <v>5</v>
      </c>
      <c r="F1492" s="171">
        <v>83</v>
      </c>
      <c r="G1492" s="174">
        <f>B1492/F1492</f>
        <v>31.79555421686747</v>
      </c>
      <c r="I1492" s="271"/>
      <c r="J1492" s="7"/>
      <c r="K1492" s="7"/>
      <c r="L1492" s="7"/>
    </row>
    <row r="1493" spans="1:12" ht="15.75">
      <c r="A1493" s="175" t="s">
        <v>30</v>
      </c>
      <c r="B1493" s="176">
        <f>C1493*D1493</f>
        <v>134.841</v>
      </c>
      <c r="C1493" s="238">
        <v>1926.3</v>
      </c>
      <c r="D1493" s="177">
        <v>0.07</v>
      </c>
      <c r="E1493" s="55" t="s">
        <v>33</v>
      </c>
      <c r="F1493" s="236">
        <v>199</v>
      </c>
      <c r="G1493" s="178">
        <f>B1493/F1493</f>
        <v>0.6775929648241207</v>
      </c>
      <c r="I1493" s="7"/>
      <c r="J1493" s="7"/>
      <c r="K1493" s="7"/>
      <c r="L1493" s="7"/>
    </row>
    <row r="1494" spans="1:12" ht="15.75">
      <c r="A1494" s="168" t="s">
        <v>32</v>
      </c>
      <c r="B1494" s="157">
        <f>SUM(B1474:B1493)</f>
        <v>1251316.9370000002</v>
      </c>
      <c r="C1494" s="179"/>
      <c r="D1494" s="180">
        <f>SUM(D1491:D1493)</f>
        <v>6.690000000000001</v>
      </c>
      <c r="E1494" s="119"/>
      <c r="F1494" s="119"/>
      <c r="G1494" s="168"/>
      <c r="I1494" s="7"/>
      <c r="J1494" s="7"/>
      <c r="K1494" s="7"/>
      <c r="L1494" s="7"/>
    </row>
    <row r="1495" spans="1:12" ht="15.75">
      <c r="A1495" s="87"/>
      <c r="B1495" s="87"/>
      <c r="C1495" s="87"/>
      <c r="D1495" s="87"/>
      <c r="E1495" s="87"/>
      <c r="F1495" s="87"/>
      <c r="G1495" s="87"/>
      <c r="I1495" s="7"/>
      <c r="J1495" s="7"/>
      <c r="K1495" s="7"/>
      <c r="L1495" s="7"/>
    </row>
    <row r="1496" spans="1:12" ht="15.75">
      <c r="A1496" s="272" t="s">
        <v>9</v>
      </c>
      <c r="B1496" s="272"/>
      <c r="C1496" s="272"/>
      <c r="D1496" s="272"/>
      <c r="E1496" s="272"/>
      <c r="F1496" s="272"/>
      <c r="G1496" s="272"/>
      <c r="I1496" s="7"/>
      <c r="J1496" s="7"/>
      <c r="K1496" s="7"/>
      <c r="L1496" s="7"/>
    </row>
    <row r="1497" spans="1:12" ht="15.75">
      <c r="A1497" s="272" t="s">
        <v>142</v>
      </c>
      <c r="B1497" s="272"/>
      <c r="C1497" s="272"/>
      <c r="D1497" s="272"/>
      <c r="E1497" s="272"/>
      <c r="F1497" s="272"/>
      <c r="G1497" s="272"/>
      <c r="I1497" s="7"/>
      <c r="J1497" s="7"/>
      <c r="K1497" s="7"/>
      <c r="L1497" s="7"/>
    </row>
    <row r="1498" spans="1:12" ht="48.75" customHeight="1">
      <c r="A1498" s="273" t="s">
        <v>0</v>
      </c>
      <c r="B1498" s="273" t="s">
        <v>24</v>
      </c>
      <c r="C1498" s="275" t="s">
        <v>38</v>
      </c>
      <c r="D1498" s="276"/>
      <c r="E1498" s="275" t="s">
        <v>10</v>
      </c>
      <c r="F1498" s="277"/>
      <c r="G1498" s="276"/>
      <c r="I1498" s="7"/>
      <c r="J1498" s="7"/>
      <c r="K1498" s="7"/>
      <c r="L1498" s="7"/>
    </row>
    <row r="1499" spans="1:12" ht="75">
      <c r="A1499" s="274"/>
      <c r="B1499" s="274"/>
      <c r="C1499" s="45" t="s">
        <v>41</v>
      </c>
      <c r="D1499" s="45" t="s">
        <v>28</v>
      </c>
      <c r="E1499" s="55" t="s">
        <v>8</v>
      </c>
      <c r="F1499" s="99" t="s">
        <v>7</v>
      </c>
      <c r="G1499" s="99" t="s">
        <v>23</v>
      </c>
      <c r="I1499" s="7"/>
      <c r="J1499" s="7"/>
      <c r="K1499" s="7"/>
      <c r="L1499" s="7"/>
    </row>
    <row r="1500" spans="1:12" ht="45">
      <c r="A1500" s="55" t="s">
        <v>14</v>
      </c>
      <c r="B1500" s="157">
        <f>D1500*C1500</f>
        <v>2844.891</v>
      </c>
      <c r="C1500" s="238">
        <v>1935.3</v>
      </c>
      <c r="D1500" s="159">
        <v>1.47</v>
      </c>
      <c r="E1500" s="55" t="s">
        <v>13</v>
      </c>
      <c r="F1500" s="179">
        <v>2301</v>
      </c>
      <c r="G1500" s="160">
        <f aca="true" t="shared" si="182" ref="G1500:G1506">B1500/F1500</f>
        <v>1.2363715775749675</v>
      </c>
      <c r="I1500" s="269"/>
      <c r="J1500" s="7"/>
      <c r="K1500" s="7"/>
      <c r="L1500" s="7"/>
    </row>
    <row r="1501" spans="1:12" ht="15.75">
      <c r="A1501" s="107" t="s">
        <v>15</v>
      </c>
      <c r="B1501" s="157">
        <f aca="true" t="shared" si="183" ref="B1501:B1506">D1501*C1501</f>
        <v>987.003</v>
      </c>
      <c r="C1501" s="238">
        <v>1935.3</v>
      </c>
      <c r="D1501" s="161">
        <v>0.51</v>
      </c>
      <c r="E1501" s="75" t="s">
        <v>11</v>
      </c>
      <c r="F1501" s="75">
        <v>1</v>
      </c>
      <c r="G1501" s="162">
        <f t="shared" si="182"/>
        <v>987.003</v>
      </c>
      <c r="I1501" s="270"/>
      <c r="J1501" s="7"/>
      <c r="K1501" s="7"/>
      <c r="L1501" s="7"/>
    </row>
    <row r="1502" spans="1:12" ht="15.75">
      <c r="A1502" s="8" t="s">
        <v>16</v>
      </c>
      <c r="B1502" s="157">
        <f t="shared" si="183"/>
        <v>251.589</v>
      </c>
      <c r="C1502" s="238">
        <v>1935.3</v>
      </c>
      <c r="D1502" s="163">
        <v>0.13</v>
      </c>
      <c r="E1502" s="55" t="s">
        <v>3</v>
      </c>
      <c r="F1502" s="55">
        <v>1590</v>
      </c>
      <c r="G1502" s="164">
        <f t="shared" si="182"/>
        <v>0.15823207547169812</v>
      </c>
      <c r="I1502" s="270"/>
      <c r="J1502" s="7"/>
      <c r="K1502" s="7"/>
      <c r="L1502" s="7"/>
    </row>
    <row r="1503" spans="1:12" ht="45">
      <c r="A1503" s="8" t="s">
        <v>17</v>
      </c>
      <c r="B1503" s="157">
        <f t="shared" si="183"/>
        <v>2148.183</v>
      </c>
      <c r="C1503" s="238">
        <v>1935.3</v>
      </c>
      <c r="D1503" s="163">
        <v>1.11</v>
      </c>
      <c r="E1503" s="55" t="s">
        <v>13</v>
      </c>
      <c r="F1503" s="179">
        <v>2301</v>
      </c>
      <c r="G1503" s="164">
        <f t="shared" si="182"/>
        <v>0.933586701434159</v>
      </c>
      <c r="I1503" s="270"/>
      <c r="J1503" s="7"/>
      <c r="K1503" s="7"/>
      <c r="L1503" s="7"/>
    </row>
    <row r="1504" spans="1:12" ht="15.75">
      <c r="A1504" s="107" t="s">
        <v>18</v>
      </c>
      <c r="B1504" s="157">
        <f t="shared" si="183"/>
        <v>5844.606</v>
      </c>
      <c r="C1504" s="238">
        <v>1935.3</v>
      </c>
      <c r="D1504" s="161">
        <v>3.02</v>
      </c>
      <c r="E1504" s="75" t="s">
        <v>4</v>
      </c>
      <c r="F1504" s="202">
        <v>1324.6</v>
      </c>
      <c r="G1504" s="165">
        <f t="shared" si="182"/>
        <v>4.412355428053752</v>
      </c>
      <c r="I1504" s="270"/>
      <c r="J1504" s="7"/>
      <c r="K1504" s="7"/>
      <c r="L1504" s="7"/>
    </row>
    <row r="1505" spans="1:12" ht="15.75">
      <c r="A1505" s="114" t="s">
        <v>19</v>
      </c>
      <c r="B1505" s="157">
        <f t="shared" si="183"/>
        <v>1393.416</v>
      </c>
      <c r="C1505" s="238">
        <v>1935.3</v>
      </c>
      <c r="D1505" s="163">
        <v>0.72</v>
      </c>
      <c r="E1505" s="55" t="s">
        <v>5</v>
      </c>
      <c r="F1505" s="55">
        <v>82</v>
      </c>
      <c r="G1505" s="164">
        <f t="shared" si="182"/>
        <v>16.992878048780486</v>
      </c>
      <c r="I1505" s="270"/>
      <c r="J1505" s="7"/>
      <c r="K1505" s="7"/>
      <c r="L1505" s="7"/>
    </row>
    <row r="1506" spans="1:12" ht="15.75">
      <c r="A1506" s="8" t="s">
        <v>20</v>
      </c>
      <c r="B1506" s="157">
        <f t="shared" si="183"/>
        <v>522.5310000000001</v>
      </c>
      <c r="C1506" s="238">
        <v>1935.3</v>
      </c>
      <c r="D1506" s="163">
        <v>0.27</v>
      </c>
      <c r="E1506" s="55" t="s">
        <v>5</v>
      </c>
      <c r="F1506" s="55">
        <v>82</v>
      </c>
      <c r="G1506" s="164">
        <f t="shared" si="182"/>
        <v>6.372329268292684</v>
      </c>
      <c r="I1506" s="270"/>
      <c r="J1506" s="7"/>
      <c r="K1506" s="7"/>
      <c r="L1506" s="7"/>
    </row>
    <row r="1507" spans="1:12" ht="16.5" thickBot="1">
      <c r="A1507" s="185" t="s">
        <v>29</v>
      </c>
      <c r="B1507" s="186">
        <f>SUM(B1500:B1506)</f>
        <v>13992.219000000001</v>
      </c>
      <c r="C1507" s="187"/>
      <c r="D1507" s="188">
        <f>SUM(D1500:D1506)</f>
        <v>7.23</v>
      </c>
      <c r="E1507" s="182"/>
      <c r="F1507" s="231"/>
      <c r="G1507" s="189"/>
      <c r="I1507" s="270"/>
      <c r="J1507" s="7"/>
      <c r="K1507" s="7"/>
      <c r="L1507" s="7"/>
    </row>
    <row r="1508" spans="1:12" ht="15.75">
      <c r="A1508" s="171" t="s">
        <v>31</v>
      </c>
      <c r="B1508" s="172">
        <f>C1508*D1508</f>
        <v>2651.3610000000003</v>
      </c>
      <c r="C1508" s="238">
        <v>1935.3</v>
      </c>
      <c r="D1508" s="173">
        <v>1.37</v>
      </c>
      <c r="E1508" s="171" t="s">
        <v>5</v>
      </c>
      <c r="F1508" s="171">
        <v>82</v>
      </c>
      <c r="G1508" s="174">
        <f>B1508/F1508</f>
        <v>32.33367073170732</v>
      </c>
      <c r="I1508" s="271"/>
      <c r="J1508" s="7"/>
      <c r="K1508" s="7"/>
      <c r="L1508" s="7"/>
    </row>
    <row r="1509" spans="1:12" ht="15.75">
      <c r="A1509" s="175" t="s">
        <v>30</v>
      </c>
      <c r="B1509" s="176">
        <f>C1509*D1509</f>
        <v>135.471</v>
      </c>
      <c r="C1509" s="238">
        <v>1935.3</v>
      </c>
      <c r="D1509" s="177">
        <v>0.07</v>
      </c>
      <c r="E1509" s="55" t="s">
        <v>33</v>
      </c>
      <c r="F1509" s="236">
        <v>169.29</v>
      </c>
      <c r="G1509" s="178">
        <f>B1509/F1509</f>
        <v>0.8002303739145845</v>
      </c>
      <c r="I1509" s="7"/>
      <c r="J1509" s="7"/>
      <c r="K1509" s="7"/>
      <c r="L1509" s="7"/>
    </row>
    <row r="1510" spans="1:12" ht="15.75">
      <c r="A1510" s="168" t="s">
        <v>32</v>
      </c>
      <c r="B1510" s="157">
        <f>SUM(B1490:B1509)</f>
        <v>1295360.4139999999</v>
      </c>
      <c r="C1510" s="179"/>
      <c r="D1510" s="180">
        <f>SUM(D1507:D1509)</f>
        <v>8.670000000000002</v>
      </c>
      <c r="E1510" s="119"/>
      <c r="F1510" s="119"/>
      <c r="G1510" s="168"/>
      <c r="I1510" s="7"/>
      <c r="J1510" s="7"/>
      <c r="K1510" s="7"/>
      <c r="L1510" s="7"/>
    </row>
    <row r="1511" spans="1:12" ht="15.75">
      <c r="A1511" s="87"/>
      <c r="B1511" s="87"/>
      <c r="C1511" s="87"/>
      <c r="D1511" s="87"/>
      <c r="E1511" s="87"/>
      <c r="F1511" s="87"/>
      <c r="G1511" s="87"/>
      <c r="I1511" s="7"/>
      <c r="J1511" s="7"/>
      <c r="K1511" s="7"/>
      <c r="L1511" s="7"/>
    </row>
    <row r="1512" spans="1:12" ht="15.75">
      <c r="A1512" s="272" t="s">
        <v>9</v>
      </c>
      <c r="B1512" s="272"/>
      <c r="C1512" s="272"/>
      <c r="D1512" s="272"/>
      <c r="E1512" s="272"/>
      <c r="F1512" s="272"/>
      <c r="G1512" s="272"/>
      <c r="I1512" s="7"/>
      <c r="J1512" s="7"/>
      <c r="K1512" s="7"/>
      <c r="L1512" s="7"/>
    </row>
    <row r="1513" spans="1:12" ht="15.75">
      <c r="A1513" s="272" t="s">
        <v>143</v>
      </c>
      <c r="B1513" s="272"/>
      <c r="C1513" s="272"/>
      <c r="D1513" s="272"/>
      <c r="E1513" s="272"/>
      <c r="F1513" s="272"/>
      <c r="G1513" s="272"/>
      <c r="I1513" s="7"/>
      <c r="J1513" s="7"/>
      <c r="K1513" s="7"/>
      <c r="L1513" s="7"/>
    </row>
    <row r="1514" spans="1:12" ht="42.75" customHeight="1">
      <c r="A1514" s="273" t="s">
        <v>0</v>
      </c>
      <c r="B1514" s="273" t="s">
        <v>24</v>
      </c>
      <c r="C1514" s="275" t="s">
        <v>43</v>
      </c>
      <c r="D1514" s="276"/>
      <c r="E1514" s="275" t="s">
        <v>10</v>
      </c>
      <c r="F1514" s="277"/>
      <c r="G1514" s="276"/>
      <c r="I1514" s="7"/>
      <c r="J1514" s="7"/>
      <c r="K1514" s="7"/>
      <c r="L1514" s="7"/>
    </row>
    <row r="1515" spans="1:12" ht="75">
      <c r="A1515" s="274"/>
      <c r="B1515" s="274"/>
      <c r="C1515" s="45" t="s">
        <v>41</v>
      </c>
      <c r="D1515" s="45" t="s">
        <v>28</v>
      </c>
      <c r="E1515" s="55" t="s">
        <v>8</v>
      </c>
      <c r="F1515" s="99" t="s">
        <v>7</v>
      </c>
      <c r="G1515" s="99" t="s">
        <v>23</v>
      </c>
      <c r="I1515" s="7"/>
      <c r="J1515" s="7"/>
      <c r="K1515" s="7"/>
      <c r="L1515" s="7"/>
    </row>
    <row r="1516" spans="1:12" ht="45">
      <c r="A1516" s="55" t="s">
        <v>14</v>
      </c>
      <c r="B1516" s="157">
        <f>D1516*C1516</f>
        <v>2548.26</v>
      </c>
      <c r="C1516" s="238">
        <v>1887.6</v>
      </c>
      <c r="D1516" s="159">
        <v>1.35</v>
      </c>
      <c r="E1516" s="55" t="s">
        <v>13</v>
      </c>
      <c r="F1516" s="179">
        <v>1950</v>
      </c>
      <c r="G1516" s="160">
        <f aca="true" t="shared" si="184" ref="G1516:G1522">B1516/F1516</f>
        <v>1.3068000000000002</v>
      </c>
      <c r="I1516" s="269"/>
      <c r="J1516" s="7"/>
      <c r="K1516" s="7"/>
      <c r="L1516" s="7"/>
    </row>
    <row r="1517" spans="1:12" ht="15.75">
      <c r="A1517" s="107" t="s">
        <v>15</v>
      </c>
      <c r="B1517" s="157">
        <f aca="true" t="shared" si="185" ref="B1517:B1522">D1517*C1517</f>
        <v>868.296</v>
      </c>
      <c r="C1517" s="238">
        <v>1887.6</v>
      </c>
      <c r="D1517" s="161">
        <v>0.46</v>
      </c>
      <c r="E1517" s="75" t="s">
        <v>11</v>
      </c>
      <c r="F1517" s="75">
        <v>1</v>
      </c>
      <c r="G1517" s="162">
        <f t="shared" si="184"/>
        <v>868.296</v>
      </c>
      <c r="I1517" s="270"/>
      <c r="J1517" s="7"/>
      <c r="K1517" s="7"/>
      <c r="L1517" s="7"/>
    </row>
    <row r="1518" spans="1:12" ht="15.75">
      <c r="A1518" s="8" t="s">
        <v>16</v>
      </c>
      <c r="B1518" s="157">
        <f t="shared" si="185"/>
        <v>226.51199999999997</v>
      </c>
      <c r="C1518" s="238">
        <v>1887.6</v>
      </c>
      <c r="D1518" s="163">
        <v>0.12</v>
      </c>
      <c r="E1518" s="55" t="s">
        <v>3</v>
      </c>
      <c r="F1518" s="55">
        <v>1360</v>
      </c>
      <c r="G1518" s="164">
        <f t="shared" si="184"/>
        <v>0.16655294117647057</v>
      </c>
      <c r="I1518" s="270"/>
      <c r="J1518" s="7"/>
      <c r="K1518" s="7"/>
      <c r="L1518" s="7"/>
    </row>
    <row r="1519" spans="1:12" ht="45">
      <c r="A1519" s="8" t="s">
        <v>17</v>
      </c>
      <c r="B1519" s="157">
        <f t="shared" si="185"/>
        <v>1925.3519999999999</v>
      </c>
      <c r="C1519" s="238">
        <v>1887.6</v>
      </c>
      <c r="D1519" s="163">
        <v>1.02</v>
      </c>
      <c r="E1519" s="55" t="s">
        <v>13</v>
      </c>
      <c r="F1519" s="179">
        <v>1950</v>
      </c>
      <c r="G1519" s="164">
        <f t="shared" si="184"/>
        <v>0.9873599999999999</v>
      </c>
      <c r="I1519" s="270"/>
      <c r="J1519" s="7"/>
      <c r="K1519" s="7"/>
      <c r="L1519" s="7"/>
    </row>
    <row r="1520" spans="1:12" ht="15.75">
      <c r="A1520" s="107" t="s">
        <v>18</v>
      </c>
      <c r="B1520" s="157">
        <f t="shared" si="185"/>
        <v>5247.527999999999</v>
      </c>
      <c r="C1520" s="238">
        <v>1887.6</v>
      </c>
      <c r="D1520" s="161">
        <v>2.78</v>
      </c>
      <c r="E1520" s="75" t="s">
        <v>4</v>
      </c>
      <c r="F1520" s="172">
        <v>16157.14</v>
      </c>
      <c r="G1520" s="165">
        <f t="shared" si="184"/>
        <v>0.32478074708766524</v>
      </c>
      <c r="I1520" s="270"/>
      <c r="J1520" s="7"/>
      <c r="K1520" s="7"/>
      <c r="L1520" s="7"/>
    </row>
    <row r="1521" spans="1:12" ht="15.75">
      <c r="A1521" s="114" t="s">
        <v>19</v>
      </c>
      <c r="B1521" s="157">
        <f t="shared" si="185"/>
        <v>1245.816</v>
      </c>
      <c r="C1521" s="238">
        <v>1887.6</v>
      </c>
      <c r="D1521" s="163">
        <v>0.66</v>
      </c>
      <c r="E1521" s="55" t="s">
        <v>5</v>
      </c>
      <c r="F1521" s="55">
        <v>99</v>
      </c>
      <c r="G1521" s="164">
        <f t="shared" si="184"/>
        <v>12.584</v>
      </c>
      <c r="I1521" s="270"/>
      <c r="J1521" s="7"/>
      <c r="K1521" s="7"/>
      <c r="L1521" s="7"/>
    </row>
    <row r="1522" spans="1:12" ht="15.75">
      <c r="A1522" s="8" t="s">
        <v>20</v>
      </c>
      <c r="B1522" s="157">
        <f t="shared" si="185"/>
        <v>415.272</v>
      </c>
      <c r="C1522" s="238">
        <v>1887.6</v>
      </c>
      <c r="D1522" s="163">
        <v>0.22</v>
      </c>
      <c r="E1522" s="55" t="s">
        <v>5</v>
      </c>
      <c r="F1522" s="55">
        <v>99</v>
      </c>
      <c r="G1522" s="164">
        <f t="shared" si="184"/>
        <v>4.1946666666666665</v>
      </c>
      <c r="I1522" s="270"/>
      <c r="J1522" s="7"/>
      <c r="K1522" s="7"/>
      <c r="L1522" s="7"/>
    </row>
    <row r="1523" spans="1:12" ht="16.5" thickBot="1">
      <c r="A1523" s="185" t="s">
        <v>29</v>
      </c>
      <c r="B1523" s="186">
        <f>SUM(B1516:B1522)</f>
        <v>12477.036000000002</v>
      </c>
      <c r="C1523" s="187"/>
      <c r="D1523" s="188">
        <f>SUM(D1516:D1522)</f>
        <v>6.61</v>
      </c>
      <c r="E1523" s="182"/>
      <c r="F1523" s="231"/>
      <c r="G1523" s="189"/>
      <c r="I1523" s="270"/>
      <c r="J1523" s="7"/>
      <c r="K1523" s="7"/>
      <c r="L1523" s="7"/>
    </row>
    <row r="1524" spans="1:12" ht="15.75">
      <c r="A1524" s="171" t="s">
        <v>31</v>
      </c>
      <c r="B1524" s="172">
        <f>C1524*D1524</f>
        <v>2586.012</v>
      </c>
      <c r="C1524" s="238">
        <v>1887.6</v>
      </c>
      <c r="D1524" s="173">
        <v>1.37</v>
      </c>
      <c r="E1524" s="171" t="s">
        <v>5</v>
      </c>
      <c r="F1524" s="171">
        <v>99</v>
      </c>
      <c r="G1524" s="174">
        <f>B1524/F1524</f>
        <v>26.121333333333336</v>
      </c>
      <c r="I1524" s="271"/>
      <c r="J1524" s="7"/>
      <c r="K1524" s="7"/>
      <c r="L1524" s="7"/>
    </row>
    <row r="1525" spans="1:12" ht="15.75">
      <c r="A1525" s="175" t="s">
        <v>30</v>
      </c>
      <c r="B1525" s="176">
        <f>C1525*D1525</f>
        <v>132.132</v>
      </c>
      <c r="C1525" s="238">
        <v>1887.6</v>
      </c>
      <c r="D1525" s="177">
        <v>0.07</v>
      </c>
      <c r="E1525" s="55" t="s">
        <v>33</v>
      </c>
      <c r="F1525" s="236">
        <v>241.11</v>
      </c>
      <c r="G1525" s="178">
        <f>B1525/F1525</f>
        <v>0.5480154286425283</v>
      </c>
      <c r="I1525" s="7"/>
      <c r="J1525" s="7"/>
      <c r="K1525" s="7"/>
      <c r="L1525" s="7"/>
    </row>
    <row r="1526" spans="1:12" ht="15.75">
      <c r="A1526" s="168" t="s">
        <v>32</v>
      </c>
      <c r="B1526" s="157">
        <f>SUM(B1507:B1525)</f>
        <v>1339811.6810000003</v>
      </c>
      <c r="C1526" s="179"/>
      <c r="D1526" s="180">
        <f>SUM(D1523:D1525)</f>
        <v>8.05</v>
      </c>
      <c r="E1526" s="119"/>
      <c r="F1526" s="119"/>
      <c r="G1526" s="168"/>
      <c r="I1526" s="7"/>
      <c r="J1526" s="7"/>
      <c r="K1526" s="7"/>
      <c r="L1526" s="7"/>
    </row>
    <row r="1527" spans="1:12" ht="15.75">
      <c r="A1527" s="87"/>
      <c r="B1527" s="87"/>
      <c r="C1527" s="87"/>
      <c r="D1527" s="87"/>
      <c r="E1527" s="87"/>
      <c r="F1527" s="87"/>
      <c r="G1527" s="87"/>
      <c r="I1527" s="7"/>
      <c r="J1527" s="7"/>
      <c r="K1527" s="7"/>
      <c r="L1527" s="7"/>
    </row>
    <row r="1528" spans="1:12" ht="15.75">
      <c r="A1528" s="272" t="s">
        <v>9</v>
      </c>
      <c r="B1528" s="272"/>
      <c r="C1528" s="272"/>
      <c r="D1528" s="272"/>
      <c r="E1528" s="272"/>
      <c r="F1528" s="272"/>
      <c r="G1528" s="272"/>
      <c r="I1528" s="7"/>
      <c r="J1528" s="7"/>
      <c r="K1528" s="7"/>
      <c r="L1528" s="7"/>
    </row>
    <row r="1529" spans="1:12" ht="15.75">
      <c r="A1529" s="272" t="s">
        <v>144</v>
      </c>
      <c r="B1529" s="272"/>
      <c r="C1529" s="272"/>
      <c r="D1529" s="272"/>
      <c r="E1529" s="272"/>
      <c r="F1529" s="272"/>
      <c r="G1529" s="272"/>
      <c r="I1529" s="7"/>
      <c r="J1529" s="7"/>
      <c r="K1529" s="7"/>
      <c r="L1529" s="7"/>
    </row>
    <row r="1530" spans="1:12" ht="54.75" customHeight="1">
      <c r="A1530" s="273" t="s">
        <v>0</v>
      </c>
      <c r="B1530" s="273" t="s">
        <v>24</v>
      </c>
      <c r="C1530" s="275" t="s">
        <v>38</v>
      </c>
      <c r="D1530" s="276"/>
      <c r="E1530" s="275" t="s">
        <v>10</v>
      </c>
      <c r="F1530" s="277"/>
      <c r="G1530" s="276"/>
      <c r="I1530" s="7"/>
      <c r="J1530" s="7"/>
      <c r="K1530" s="7"/>
      <c r="L1530" s="7"/>
    </row>
    <row r="1531" spans="1:12" ht="75">
      <c r="A1531" s="274"/>
      <c r="B1531" s="274"/>
      <c r="C1531" s="45" t="s">
        <v>40</v>
      </c>
      <c r="D1531" s="45" t="s">
        <v>28</v>
      </c>
      <c r="E1531" s="55" t="s">
        <v>8</v>
      </c>
      <c r="F1531" s="99" t="s">
        <v>7</v>
      </c>
      <c r="G1531" s="99" t="s">
        <v>23</v>
      </c>
      <c r="I1531" s="7"/>
      <c r="J1531" s="7"/>
      <c r="K1531" s="7"/>
      <c r="L1531" s="7"/>
    </row>
    <row r="1532" spans="1:12" ht="45">
      <c r="A1532" s="55" t="s">
        <v>14</v>
      </c>
      <c r="B1532" s="157">
        <f>D1532*C1532</f>
        <v>2509.2819999999997</v>
      </c>
      <c r="C1532" s="238">
        <v>1767.1</v>
      </c>
      <c r="D1532" s="159">
        <v>1.42</v>
      </c>
      <c r="E1532" s="55" t="s">
        <v>13</v>
      </c>
      <c r="F1532" s="179">
        <v>2017.4</v>
      </c>
      <c r="G1532" s="160">
        <f aca="true" t="shared" si="186" ref="G1532:G1538">B1532/F1532</f>
        <v>1.243819768018241</v>
      </c>
      <c r="I1532" s="269"/>
      <c r="J1532" s="7"/>
      <c r="K1532" s="7"/>
      <c r="L1532" s="7"/>
    </row>
    <row r="1533" spans="1:12" ht="15.75">
      <c r="A1533" s="107" t="s">
        <v>15</v>
      </c>
      <c r="B1533" s="157">
        <f aca="true" t="shared" si="187" ref="B1533:B1538">D1533*C1533</f>
        <v>866.3199999999999</v>
      </c>
      <c r="C1533" s="238">
        <v>1768</v>
      </c>
      <c r="D1533" s="161">
        <v>0.49</v>
      </c>
      <c r="E1533" s="75" t="s">
        <v>11</v>
      </c>
      <c r="F1533" s="75">
        <v>1</v>
      </c>
      <c r="G1533" s="162">
        <f t="shared" si="186"/>
        <v>866.3199999999999</v>
      </c>
      <c r="I1533" s="270"/>
      <c r="J1533" s="7"/>
      <c r="K1533" s="7"/>
      <c r="L1533" s="7"/>
    </row>
    <row r="1534" spans="1:12" ht="15.75">
      <c r="A1534" s="8" t="s">
        <v>16</v>
      </c>
      <c r="B1534" s="157">
        <f t="shared" si="187"/>
        <v>212.052</v>
      </c>
      <c r="C1534" s="238">
        <v>1767.1</v>
      </c>
      <c r="D1534" s="163">
        <v>0.12</v>
      </c>
      <c r="E1534" s="55" t="s">
        <v>3</v>
      </c>
      <c r="F1534" s="55">
        <v>980</v>
      </c>
      <c r="G1534" s="164">
        <f t="shared" si="186"/>
        <v>0.2163795918367347</v>
      </c>
      <c r="I1534" s="270"/>
      <c r="J1534" s="7"/>
      <c r="K1534" s="7"/>
      <c r="L1534" s="7"/>
    </row>
    <row r="1535" spans="1:12" ht="45">
      <c r="A1535" s="8" t="s">
        <v>17</v>
      </c>
      <c r="B1535" s="157">
        <f t="shared" si="187"/>
        <v>1873.126</v>
      </c>
      <c r="C1535" s="238">
        <v>1767.1</v>
      </c>
      <c r="D1535" s="163">
        <v>1.06</v>
      </c>
      <c r="E1535" s="55" t="s">
        <v>13</v>
      </c>
      <c r="F1535" s="179">
        <v>2017.4</v>
      </c>
      <c r="G1535" s="164">
        <f t="shared" si="186"/>
        <v>0.9284851789431942</v>
      </c>
      <c r="I1535" s="270"/>
      <c r="J1535" s="7"/>
      <c r="K1535" s="7"/>
      <c r="L1535" s="7"/>
    </row>
    <row r="1536" spans="1:12" ht="15.75">
      <c r="A1536" s="107" t="s">
        <v>18</v>
      </c>
      <c r="B1536" s="157">
        <f t="shared" si="187"/>
        <v>5142.261</v>
      </c>
      <c r="C1536" s="238">
        <v>1767.1</v>
      </c>
      <c r="D1536" s="161">
        <v>2.91</v>
      </c>
      <c r="E1536" s="75" t="s">
        <v>4</v>
      </c>
      <c r="F1536" s="172">
        <v>1756.2</v>
      </c>
      <c r="G1536" s="165">
        <f t="shared" si="186"/>
        <v>2.928061154765972</v>
      </c>
      <c r="I1536" s="270"/>
      <c r="J1536" s="7"/>
      <c r="K1536" s="7"/>
      <c r="L1536" s="7"/>
    </row>
    <row r="1537" spans="1:12" ht="15.75">
      <c r="A1537" s="114" t="s">
        <v>19</v>
      </c>
      <c r="B1537" s="157">
        <f t="shared" si="187"/>
        <v>1219.2989999999998</v>
      </c>
      <c r="C1537" s="238">
        <v>1767.1</v>
      </c>
      <c r="D1537" s="163">
        <v>0.69</v>
      </c>
      <c r="E1537" s="55" t="s">
        <v>5</v>
      </c>
      <c r="F1537" s="55">
        <v>76</v>
      </c>
      <c r="G1537" s="164">
        <f t="shared" si="186"/>
        <v>16.043407894736838</v>
      </c>
      <c r="I1537" s="270"/>
      <c r="J1537" s="7"/>
      <c r="K1537" s="7"/>
      <c r="L1537" s="7"/>
    </row>
    <row r="1538" spans="1:12" ht="15.75">
      <c r="A1538" s="8" t="s">
        <v>20</v>
      </c>
      <c r="B1538" s="157">
        <f t="shared" si="187"/>
        <v>441.775</v>
      </c>
      <c r="C1538" s="238">
        <v>1767.1</v>
      </c>
      <c r="D1538" s="163">
        <v>0.25</v>
      </c>
      <c r="E1538" s="55" t="s">
        <v>5</v>
      </c>
      <c r="F1538" s="55">
        <v>76</v>
      </c>
      <c r="G1538" s="164">
        <f t="shared" si="186"/>
        <v>5.812828947368421</v>
      </c>
      <c r="I1538" s="270"/>
      <c r="J1538" s="7"/>
      <c r="K1538" s="7"/>
      <c r="L1538" s="7"/>
    </row>
    <row r="1539" spans="1:12" ht="16.5" thickBot="1">
      <c r="A1539" s="185" t="s">
        <v>29</v>
      </c>
      <c r="B1539" s="186">
        <f>SUM(B1532:B1538)</f>
        <v>12264.115</v>
      </c>
      <c r="C1539" s="187"/>
      <c r="D1539" s="188">
        <f>SUM(D1532:D1538)</f>
        <v>6.9399999999999995</v>
      </c>
      <c r="E1539" s="182"/>
      <c r="F1539" s="231"/>
      <c r="G1539" s="189"/>
      <c r="I1539" s="270"/>
      <c r="J1539" s="7"/>
      <c r="K1539" s="7"/>
      <c r="L1539" s="7"/>
    </row>
    <row r="1540" spans="1:12" ht="15.75">
      <c r="A1540" s="171" t="s">
        <v>31</v>
      </c>
      <c r="B1540" s="172">
        <f>C1540*D1540</f>
        <v>2420.927</v>
      </c>
      <c r="C1540" s="238">
        <v>1767.1</v>
      </c>
      <c r="D1540" s="173">
        <v>1.37</v>
      </c>
      <c r="E1540" s="171" t="s">
        <v>5</v>
      </c>
      <c r="F1540" s="171">
        <v>76</v>
      </c>
      <c r="G1540" s="174">
        <f>B1540/F1540</f>
        <v>31.85430263157895</v>
      </c>
      <c r="I1540" s="271"/>
      <c r="J1540" s="7"/>
      <c r="K1540" s="7"/>
      <c r="L1540" s="7"/>
    </row>
    <row r="1541" spans="1:12" ht="15.75">
      <c r="A1541" s="175" t="s">
        <v>30</v>
      </c>
      <c r="B1541" s="176">
        <f>C1541*D1541</f>
        <v>123.697</v>
      </c>
      <c r="C1541" s="238">
        <v>1767.1</v>
      </c>
      <c r="D1541" s="177">
        <v>0.07</v>
      </c>
      <c r="E1541" s="55" t="s">
        <v>33</v>
      </c>
      <c r="F1541" s="236">
        <v>184.68</v>
      </c>
      <c r="G1541" s="178">
        <f>B1541/F1541</f>
        <v>0.6697909898202296</v>
      </c>
      <c r="I1541" s="7"/>
      <c r="J1541" s="7"/>
      <c r="K1541" s="7"/>
      <c r="L1541" s="7"/>
    </row>
    <row r="1542" spans="1:12" ht="15.75">
      <c r="A1542" s="168" t="s">
        <v>32</v>
      </c>
      <c r="B1542" s="157">
        <f>SUM(B1523:B1541)</f>
        <v>1382079.7149999999</v>
      </c>
      <c r="C1542" s="179"/>
      <c r="D1542" s="180">
        <f>SUM(D1539:D1541)</f>
        <v>8.379999999999999</v>
      </c>
      <c r="E1542" s="119"/>
      <c r="F1542" s="119"/>
      <c r="G1542" s="168"/>
      <c r="I1542" s="7"/>
      <c r="J1542" s="7"/>
      <c r="K1542" s="7"/>
      <c r="L1542" s="7"/>
    </row>
    <row r="1543" spans="1:12" ht="15.75">
      <c r="A1543" s="87"/>
      <c r="B1543" s="87"/>
      <c r="C1543" s="87"/>
      <c r="D1543" s="87"/>
      <c r="E1543" s="87"/>
      <c r="F1543" s="87"/>
      <c r="G1543" s="87"/>
      <c r="I1543" s="7"/>
      <c r="J1543" s="7"/>
      <c r="K1543" s="7"/>
      <c r="L1543" s="7"/>
    </row>
    <row r="1544" spans="1:12" ht="15.75">
      <c r="A1544" s="272" t="s">
        <v>9</v>
      </c>
      <c r="B1544" s="272"/>
      <c r="C1544" s="272"/>
      <c r="D1544" s="272"/>
      <c r="E1544" s="272"/>
      <c r="F1544" s="272"/>
      <c r="G1544" s="272"/>
      <c r="I1544" s="7"/>
      <c r="J1544" s="7"/>
      <c r="K1544" s="7"/>
      <c r="L1544" s="7"/>
    </row>
    <row r="1545" spans="1:12" ht="15.75">
      <c r="A1545" s="272" t="s">
        <v>145</v>
      </c>
      <c r="B1545" s="272"/>
      <c r="C1545" s="272"/>
      <c r="D1545" s="272"/>
      <c r="E1545" s="272"/>
      <c r="F1545" s="272"/>
      <c r="G1545" s="272"/>
      <c r="I1545" s="7"/>
      <c r="J1545" s="7"/>
      <c r="K1545" s="7"/>
      <c r="L1545" s="7"/>
    </row>
    <row r="1546" spans="1:12" ht="49.5" customHeight="1">
      <c r="A1546" s="273" t="s">
        <v>0</v>
      </c>
      <c r="B1546" s="273" t="s">
        <v>24</v>
      </c>
      <c r="C1546" s="275" t="s">
        <v>38</v>
      </c>
      <c r="D1546" s="276"/>
      <c r="E1546" s="275" t="s">
        <v>10</v>
      </c>
      <c r="F1546" s="277"/>
      <c r="G1546" s="276"/>
      <c r="I1546" s="7"/>
      <c r="J1546" s="7"/>
      <c r="K1546" s="7"/>
      <c r="L1546" s="7"/>
    </row>
    <row r="1547" spans="1:12" ht="75">
      <c r="A1547" s="274"/>
      <c r="B1547" s="274"/>
      <c r="C1547" s="45" t="s">
        <v>41</v>
      </c>
      <c r="D1547" s="45" t="s">
        <v>42</v>
      </c>
      <c r="E1547" s="55" t="s">
        <v>8</v>
      </c>
      <c r="F1547" s="99" t="s">
        <v>7</v>
      </c>
      <c r="G1547" s="99" t="s">
        <v>23</v>
      </c>
      <c r="I1547" s="7"/>
      <c r="J1547" s="7"/>
      <c r="K1547" s="7"/>
      <c r="L1547" s="7"/>
    </row>
    <row r="1548" spans="1:12" ht="45">
      <c r="A1548" s="55" t="s">
        <v>14</v>
      </c>
      <c r="B1548" s="157">
        <f>D1548*C1548</f>
        <v>2011.88</v>
      </c>
      <c r="C1548" s="238">
        <v>1898</v>
      </c>
      <c r="D1548" s="159">
        <v>1.06</v>
      </c>
      <c r="E1548" s="55" t="s">
        <v>13</v>
      </c>
      <c r="F1548" s="179">
        <v>2026.7</v>
      </c>
      <c r="G1548" s="160">
        <f aca="true" t="shared" si="188" ref="G1548:G1554">B1548/F1548</f>
        <v>0.9926876202694035</v>
      </c>
      <c r="I1548" s="269"/>
      <c r="J1548" s="7"/>
      <c r="K1548" s="7"/>
      <c r="L1548" s="7"/>
    </row>
    <row r="1549" spans="1:12" ht="15.75">
      <c r="A1549" s="107" t="s">
        <v>15</v>
      </c>
      <c r="B1549" s="157">
        <f aca="true" t="shared" si="189" ref="B1549:B1554">D1549*C1549</f>
        <v>835.12</v>
      </c>
      <c r="C1549" s="238">
        <v>1898</v>
      </c>
      <c r="D1549" s="161">
        <v>0.44</v>
      </c>
      <c r="E1549" s="75" t="s">
        <v>11</v>
      </c>
      <c r="F1549" s="75">
        <v>1</v>
      </c>
      <c r="G1549" s="162">
        <f t="shared" si="188"/>
        <v>835.12</v>
      </c>
      <c r="I1549" s="270"/>
      <c r="J1549" s="7"/>
      <c r="K1549" s="7"/>
      <c r="L1549" s="7"/>
    </row>
    <row r="1550" spans="1:12" ht="15.75">
      <c r="A1550" s="8" t="s">
        <v>16</v>
      </c>
      <c r="B1550" s="157">
        <f t="shared" si="189"/>
        <v>227.76</v>
      </c>
      <c r="C1550" s="238">
        <v>1898</v>
      </c>
      <c r="D1550" s="163">
        <v>0.12</v>
      </c>
      <c r="E1550" s="55" t="s">
        <v>3</v>
      </c>
      <c r="F1550" s="55">
        <v>980</v>
      </c>
      <c r="G1550" s="164">
        <f t="shared" si="188"/>
        <v>0.2324081632653061</v>
      </c>
      <c r="I1550" s="270"/>
      <c r="J1550" s="7"/>
      <c r="K1550" s="7"/>
      <c r="L1550" s="7"/>
    </row>
    <row r="1551" spans="1:12" ht="45">
      <c r="A1551" s="8" t="s">
        <v>17</v>
      </c>
      <c r="B1551" s="157">
        <f t="shared" si="189"/>
        <v>1803.1</v>
      </c>
      <c r="C1551" s="238">
        <v>1898</v>
      </c>
      <c r="D1551" s="163">
        <v>0.95</v>
      </c>
      <c r="E1551" s="55" t="s">
        <v>13</v>
      </c>
      <c r="F1551" s="179">
        <v>2026.7</v>
      </c>
      <c r="G1551" s="164">
        <f t="shared" si="188"/>
        <v>0.8896728672225785</v>
      </c>
      <c r="I1551" s="270"/>
      <c r="J1551" s="7"/>
      <c r="K1551" s="7"/>
      <c r="L1551" s="7"/>
    </row>
    <row r="1552" spans="1:12" ht="15.75">
      <c r="A1552" s="107" t="s">
        <v>18</v>
      </c>
      <c r="B1552" s="157">
        <f t="shared" si="189"/>
        <v>4877.86</v>
      </c>
      <c r="C1552" s="238">
        <v>1898</v>
      </c>
      <c r="D1552" s="161">
        <v>2.57</v>
      </c>
      <c r="E1552" s="75" t="s">
        <v>4</v>
      </c>
      <c r="F1552" s="172">
        <v>1187</v>
      </c>
      <c r="G1552" s="165">
        <f t="shared" si="188"/>
        <v>4.1094018534119625</v>
      </c>
      <c r="I1552" s="270"/>
      <c r="J1552" s="7"/>
      <c r="K1552" s="7"/>
      <c r="L1552" s="7"/>
    </row>
    <row r="1553" spans="1:12" ht="15.75">
      <c r="A1553" s="114" t="s">
        <v>19</v>
      </c>
      <c r="B1553" s="157">
        <f t="shared" si="189"/>
        <v>1119.82</v>
      </c>
      <c r="C1553" s="238">
        <v>1898</v>
      </c>
      <c r="D1553" s="163">
        <v>0.59</v>
      </c>
      <c r="E1553" s="55" t="s">
        <v>5</v>
      </c>
      <c r="F1553" s="55">
        <v>75</v>
      </c>
      <c r="G1553" s="164">
        <f t="shared" si="188"/>
        <v>14.930933333333332</v>
      </c>
      <c r="I1553" s="270"/>
      <c r="J1553" s="7"/>
      <c r="K1553" s="7"/>
      <c r="L1553" s="7"/>
    </row>
    <row r="1554" spans="1:12" ht="15.75">
      <c r="A1554" s="8" t="s">
        <v>20</v>
      </c>
      <c r="B1554" s="157">
        <f t="shared" si="189"/>
        <v>436.54</v>
      </c>
      <c r="C1554" s="238">
        <v>1898</v>
      </c>
      <c r="D1554" s="163">
        <v>0.23</v>
      </c>
      <c r="E1554" s="55" t="s">
        <v>5</v>
      </c>
      <c r="F1554" s="55">
        <v>75</v>
      </c>
      <c r="G1554" s="164">
        <f t="shared" si="188"/>
        <v>5.820533333333334</v>
      </c>
      <c r="I1554" s="270"/>
      <c r="J1554" s="7"/>
      <c r="K1554" s="7"/>
      <c r="L1554" s="7"/>
    </row>
    <row r="1555" spans="1:12" ht="16.5" thickBot="1">
      <c r="A1555" s="185" t="s">
        <v>29</v>
      </c>
      <c r="B1555" s="186">
        <f>SUM(B1548:B1554)</f>
        <v>11312.080000000002</v>
      </c>
      <c r="C1555" s="187"/>
      <c r="D1555" s="188">
        <f>SUM(D1548:D1554)</f>
        <v>5.960000000000001</v>
      </c>
      <c r="E1555" s="182"/>
      <c r="F1555" s="231"/>
      <c r="G1555" s="189"/>
      <c r="I1555" s="270"/>
      <c r="J1555" s="7"/>
      <c r="K1555" s="7"/>
      <c r="L1555" s="7"/>
    </row>
    <row r="1556" spans="1:12" ht="15.75">
      <c r="A1556" s="171" t="s">
        <v>31</v>
      </c>
      <c r="B1556" s="172">
        <f>C1556*D1556</f>
        <v>2600.26</v>
      </c>
      <c r="C1556" s="238">
        <v>1898</v>
      </c>
      <c r="D1556" s="173">
        <v>1.37</v>
      </c>
      <c r="E1556" s="171" t="s">
        <v>5</v>
      </c>
      <c r="F1556" s="171">
        <v>75</v>
      </c>
      <c r="G1556" s="174">
        <f>B1556/F1556</f>
        <v>34.67013333333334</v>
      </c>
      <c r="I1556" s="271"/>
      <c r="J1556" s="7"/>
      <c r="K1556" s="7"/>
      <c r="L1556" s="7"/>
    </row>
    <row r="1557" spans="1:12" ht="15.75">
      <c r="A1557" s="175" t="s">
        <v>30</v>
      </c>
      <c r="B1557" s="176">
        <f>C1557*D1557</f>
        <v>132.86</v>
      </c>
      <c r="C1557" s="238">
        <v>1898</v>
      </c>
      <c r="D1557" s="177">
        <v>0.07</v>
      </c>
      <c r="E1557" s="55" t="s">
        <v>33</v>
      </c>
      <c r="F1557" s="236">
        <v>164.16</v>
      </c>
      <c r="G1557" s="178">
        <f>B1557/F1557</f>
        <v>0.8093323586744641</v>
      </c>
      <c r="I1557" s="7"/>
      <c r="J1557" s="7"/>
      <c r="K1557" s="7"/>
      <c r="L1557" s="7"/>
    </row>
    <row r="1558" spans="1:12" ht="15.75">
      <c r="A1558" s="168" t="s">
        <v>32</v>
      </c>
      <c r="B1558" s="157">
        <f>SUM(B1538:B1557)</f>
        <v>1422687.5090000003</v>
      </c>
      <c r="C1558" s="179"/>
      <c r="D1558" s="180">
        <f>SUM(D1555:D1557)</f>
        <v>7.400000000000001</v>
      </c>
      <c r="E1558" s="119"/>
      <c r="F1558" s="119"/>
      <c r="G1558" s="168"/>
      <c r="I1558" s="7"/>
      <c r="J1558" s="7"/>
      <c r="K1558" s="7"/>
      <c r="L1558" s="7"/>
    </row>
    <row r="1559" spans="1:12" ht="15.75">
      <c r="A1559" s="87"/>
      <c r="B1559" s="87"/>
      <c r="C1559" s="87"/>
      <c r="D1559" s="87"/>
      <c r="E1559" s="87"/>
      <c r="F1559" s="87"/>
      <c r="G1559" s="87"/>
      <c r="I1559" s="7"/>
      <c r="J1559" s="7"/>
      <c r="K1559" s="7"/>
      <c r="L1559" s="7"/>
    </row>
    <row r="1560" spans="1:12" ht="15.75">
      <c r="A1560" s="272" t="s">
        <v>9</v>
      </c>
      <c r="B1560" s="272"/>
      <c r="C1560" s="272"/>
      <c r="D1560" s="272"/>
      <c r="E1560" s="272"/>
      <c r="F1560" s="272"/>
      <c r="G1560" s="272"/>
      <c r="I1560" s="7"/>
      <c r="J1560" s="7"/>
      <c r="K1560" s="7"/>
      <c r="L1560" s="7"/>
    </row>
    <row r="1561" spans="1:12" ht="15.75">
      <c r="A1561" s="272" t="s">
        <v>146</v>
      </c>
      <c r="B1561" s="272"/>
      <c r="C1561" s="272"/>
      <c r="D1561" s="272"/>
      <c r="E1561" s="272"/>
      <c r="F1561" s="272"/>
      <c r="G1561" s="272"/>
      <c r="I1561" s="7"/>
      <c r="J1561" s="7"/>
      <c r="K1561" s="7"/>
      <c r="L1561" s="7"/>
    </row>
    <row r="1562" spans="1:12" ht="54.75" customHeight="1">
      <c r="A1562" s="273" t="s">
        <v>0</v>
      </c>
      <c r="B1562" s="273" t="s">
        <v>24</v>
      </c>
      <c r="C1562" s="275" t="s">
        <v>38</v>
      </c>
      <c r="D1562" s="276"/>
      <c r="E1562" s="275" t="s">
        <v>10</v>
      </c>
      <c r="F1562" s="277"/>
      <c r="G1562" s="276"/>
      <c r="I1562" s="7"/>
      <c r="J1562" s="7"/>
      <c r="K1562" s="7"/>
      <c r="L1562" s="7"/>
    </row>
    <row r="1563" spans="1:12" ht="75">
      <c r="A1563" s="274"/>
      <c r="B1563" s="274"/>
      <c r="C1563" s="45" t="s">
        <v>40</v>
      </c>
      <c r="D1563" s="45" t="s">
        <v>28</v>
      </c>
      <c r="E1563" s="55" t="s">
        <v>8</v>
      </c>
      <c r="F1563" s="99" t="s">
        <v>7</v>
      </c>
      <c r="G1563" s="99" t="s">
        <v>23</v>
      </c>
      <c r="I1563" s="7"/>
      <c r="J1563" s="7"/>
      <c r="K1563" s="7"/>
      <c r="L1563" s="7"/>
    </row>
    <row r="1564" spans="1:12" ht="45">
      <c r="A1564" s="55" t="s">
        <v>14</v>
      </c>
      <c r="B1564" s="157">
        <f>D1564*C1564</f>
        <v>2746.29</v>
      </c>
      <c r="C1564" s="238">
        <v>1771.8</v>
      </c>
      <c r="D1564" s="159">
        <v>1.55</v>
      </c>
      <c r="E1564" s="55" t="s">
        <v>13</v>
      </c>
      <c r="F1564" s="179">
        <v>2026.7</v>
      </c>
      <c r="G1564" s="160">
        <f aca="true" t="shared" si="190" ref="G1564:G1570">B1564/F1564</f>
        <v>1.3550550155425074</v>
      </c>
      <c r="I1564" s="269"/>
      <c r="J1564" s="7"/>
      <c r="K1564" s="7"/>
      <c r="L1564" s="7"/>
    </row>
    <row r="1565" spans="1:12" ht="15.75">
      <c r="A1565" s="107" t="s">
        <v>15</v>
      </c>
      <c r="B1565" s="157">
        <f aca="true" t="shared" si="191" ref="B1565:B1570">D1565*C1565</f>
        <v>974.49</v>
      </c>
      <c r="C1565" s="238">
        <v>1771.8</v>
      </c>
      <c r="D1565" s="161">
        <v>0.55</v>
      </c>
      <c r="E1565" s="75" t="s">
        <v>11</v>
      </c>
      <c r="F1565" s="75">
        <v>1</v>
      </c>
      <c r="G1565" s="162">
        <f t="shared" si="190"/>
        <v>974.49</v>
      </c>
      <c r="I1565" s="270"/>
      <c r="J1565" s="7"/>
      <c r="K1565" s="7"/>
      <c r="L1565" s="7"/>
    </row>
    <row r="1566" spans="1:12" ht="15.75">
      <c r="A1566" s="8" t="s">
        <v>16</v>
      </c>
      <c r="B1566" s="157">
        <f t="shared" si="191"/>
        <v>265.77</v>
      </c>
      <c r="C1566" s="238">
        <v>1771.8</v>
      </c>
      <c r="D1566" s="163">
        <v>0.15</v>
      </c>
      <c r="E1566" s="55" t="s">
        <v>3</v>
      </c>
      <c r="F1566" s="55">
        <v>980</v>
      </c>
      <c r="G1566" s="164">
        <f t="shared" si="190"/>
        <v>0.27119387755102037</v>
      </c>
      <c r="I1566" s="270"/>
      <c r="J1566" s="7"/>
      <c r="K1566" s="7"/>
      <c r="L1566" s="7"/>
    </row>
    <row r="1567" spans="1:12" ht="45">
      <c r="A1567" s="8" t="s">
        <v>17</v>
      </c>
      <c r="B1567" s="157">
        <f t="shared" si="191"/>
        <v>2108.442</v>
      </c>
      <c r="C1567" s="238">
        <v>1771.8</v>
      </c>
      <c r="D1567" s="160">
        <v>1.19</v>
      </c>
      <c r="E1567" s="55" t="s">
        <v>13</v>
      </c>
      <c r="F1567" s="179">
        <v>2026.7</v>
      </c>
      <c r="G1567" s="164">
        <f t="shared" si="190"/>
        <v>1.0403325603197315</v>
      </c>
      <c r="I1567" s="269"/>
      <c r="J1567" s="7"/>
      <c r="K1567" s="7"/>
      <c r="L1567" s="7"/>
    </row>
    <row r="1568" spans="1:12" ht="15.75">
      <c r="A1568" s="107" t="s">
        <v>18</v>
      </c>
      <c r="B1568" s="157">
        <f t="shared" si="191"/>
        <v>5687.478</v>
      </c>
      <c r="C1568" s="238">
        <v>1771.8</v>
      </c>
      <c r="D1568" s="161">
        <v>3.21</v>
      </c>
      <c r="E1568" s="75" t="s">
        <v>4</v>
      </c>
      <c r="F1568" s="172">
        <v>1187</v>
      </c>
      <c r="G1568" s="165">
        <f t="shared" si="190"/>
        <v>4.7914726200505475</v>
      </c>
      <c r="I1568" s="270"/>
      <c r="J1568" s="7"/>
      <c r="K1568" s="7"/>
      <c r="L1568" s="7"/>
    </row>
    <row r="1569" spans="1:12" ht="15.75">
      <c r="A1569" s="114" t="s">
        <v>19</v>
      </c>
      <c r="B1569" s="157">
        <f t="shared" si="191"/>
        <v>1364.286</v>
      </c>
      <c r="C1569" s="238">
        <v>1771.8</v>
      </c>
      <c r="D1569" s="163">
        <v>0.77</v>
      </c>
      <c r="E1569" s="55" t="s">
        <v>5</v>
      </c>
      <c r="F1569" s="55">
        <v>67</v>
      </c>
      <c r="G1569" s="164">
        <f t="shared" si="190"/>
        <v>20.3624776119403</v>
      </c>
      <c r="I1569" s="270"/>
      <c r="J1569" s="7"/>
      <c r="K1569" s="7"/>
      <c r="L1569" s="7"/>
    </row>
    <row r="1570" spans="1:12" ht="15.75">
      <c r="A1570" s="8" t="s">
        <v>20</v>
      </c>
      <c r="B1570" s="157">
        <f t="shared" si="191"/>
        <v>513.822</v>
      </c>
      <c r="C1570" s="238">
        <v>1771.8</v>
      </c>
      <c r="D1570" s="163">
        <v>0.29</v>
      </c>
      <c r="E1570" s="55" t="s">
        <v>5</v>
      </c>
      <c r="F1570" s="55">
        <v>67</v>
      </c>
      <c r="G1570" s="164">
        <f t="shared" si="190"/>
        <v>7.668985074626866</v>
      </c>
      <c r="I1570" s="270"/>
      <c r="J1570" s="7"/>
      <c r="K1570" s="7"/>
      <c r="L1570" s="7"/>
    </row>
    <row r="1571" spans="1:12" ht="16.5" thickBot="1">
      <c r="A1571" s="185" t="s">
        <v>29</v>
      </c>
      <c r="B1571" s="186">
        <f>SUM(B1564:B1570)</f>
        <v>13660.578000000001</v>
      </c>
      <c r="C1571" s="187"/>
      <c r="D1571" s="188">
        <f>SUM(D1564:D1570)</f>
        <v>7.71</v>
      </c>
      <c r="E1571" s="182"/>
      <c r="F1571" s="231"/>
      <c r="G1571" s="189"/>
      <c r="I1571" s="270"/>
      <c r="J1571" s="7"/>
      <c r="K1571" s="7"/>
      <c r="L1571" s="7"/>
    </row>
    <row r="1572" spans="1:12" ht="15.75">
      <c r="A1572" s="171" t="s">
        <v>31</v>
      </c>
      <c r="B1572" s="172">
        <f>C1572*D1572</f>
        <v>2427.366</v>
      </c>
      <c r="C1572" s="238">
        <v>1771.8</v>
      </c>
      <c r="D1572" s="173">
        <v>1.37</v>
      </c>
      <c r="E1572" s="171" t="s">
        <v>5</v>
      </c>
      <c r="F1572" s="171">
        <v>67</v>
      </c>
      <c r="G1572" s="174">
        <f>B1572/F1572</f>
        <v>36.22934328358209</v>
      </c>
      <c r="I1572" s="271"/>
      <c r="J1572" s="7"/>
      <c r="K1572" s="7"/>
      <c r="L1572" s="7"/>
    </row>
    <row r="1573" spans="1:12" ht="15.75">
      <c r="A1573" s="175" t="s">
        <v>30</v>
      </c>
      <c r="B1573" s="176">
        <f>C1573*D1573</f>
        <v>124.02600000000001</v>
      </c>
      <c r="C1573" s="238">
        <v>1771.8</v>
      </c>
      <c r="D1573" s="177">
        <v>0.07</v>
      </c>
      <c r="E1573" s="55" t="s">
        <v>33</v>
      </c>
      <c r="F1573" s="236">
        <v>184.68</v>
      </c>
      <c r="G1573" s="178">
        <f>B1573/F1573</f>
        <v>0.6715724496426251</v>
      </c>
      <c r="I1573" s="7"/>
      <c r="J1573" s="7"/>
      <c r="K1573" s="7"/>
      <c r="L1573" s="7"/>
    </row>
    <row r="1574" spans="1:12" ht="15.75">
      <c r="A1574" s="168" t="s">
        <v>32</v>
      </c>
      <c r="B1574" s="157">
        <f>SUM(B1553:B1573)</f>
        <v>1468161.6170000003</v>
      </c>
      <c r="C1574" s="179"/>
      <c r="D1574" s="180">
        <f>SUM(D1571:D1573)</f>
        <v>9.15</v>
      </c>
      <c r="E1574" s="119"/>
      <c r="F1574" s="119"/>
      <c r="G1574" s="168"/>
      <c r="I1574" s="7"/>
      <c r="J1574" s="7"/>
      <c r="K1574" s="7"/>
      <c r="L1574" s="7"/>
    </row>
    <row r="1575" spans="1:12" ht="15.75">
      <c r="A1575" s="87"/>
      <c r="B1575" s="87"/>
      <c r="C1575" s="87"/>
      <c r="D1575" s="87"/>
      <c r="E1575" s="87"/>
      <c r="F1575" s="87"/>
      <c r="G1575" s="87"/>
      <c r="I1575" s="7"/>
      <c r="J1575" s="7"/>
      <c r="K1575" s="7"/>
      <c r="L1575" s="7"/>
    </row>
    <row r="1576" spans="1:12" ht="15.75">
      <c r="A1576" s="278" t="s">
        <v>9</v>
      </c>
      <c r="B1576" s="278"/>
      <c r="C1576" s="278"/>
      <c r="D1576" s="278"/>
      <c r="E1576" s="278"/>
      <c r="F1576" s="278"/>
      <c r="G1576" s="278"/>
      <c r="I1576" s="7"/>
      <c r="J1576" s="7"/>
      <c r="K1576" s="7"/>
      <c r="L1576" s="7"/>
    </row>
    <row r="1577" spans="1:12" ht="15.75">
      <c r="A1577" s="278" t="s">
        <v>147</v>
      </c>
      <c r="B1577" s="278"/>
      <c r="C1577" s="278"/>
      <c r="D1577" s="278"/>
      <c r="E1577" s="278"/>
      <c r="F1577" s="278"/>
      <c r="G1577" s="278"/>
      <c r="I1577" s="7"/>
      <c r="J1577" s="7"/>
      <c r="K1577" s="7"/>
      <c r="L1577" s="7"/>
    </row>
    <row r="1578" spans="1:12" ht="43.5" customHeight="1">
      <c r="A1578" s="279" t="s">
        <v>0</v>
      </c>
      <c r="B1578" s="279" t="s">
        <v>24</v>
      </c>
      <c r="C1578" s="281" t="s">
        <v>38</v>
      </c>
      <c r="D1578" s="282"/>
      <c r="E1578" s="281" t="s">
        <v>10</v>
      </c>
      <c r="F1578" s="267"/>
      <c r="G1578" s="282"/>
      <c r="I1578" s="7"/>
      <c r="J1578" s="7"/>
      <c r="K1578" s="7"/>
      <c r="L1578" s="7"/>
    </row>
    <row r="1579" spans="1:12" ht="75">
      <c r="A1579" s="280"/>
      <c r="B1579" s="280"/>
      <c r="C1579" s="233" t="s">
        <v>40</v>
      </c>
      <c r="D1579" s="233" t="s">
        <v>28</v>
      </c>
      <c r="E1579" s="234" t="s">
        <v>8</v>
      </c>
      <c r="F1579" s="232" t="s">
        <v>7</v>
      </c>
      <c r="G1579" s="232" t="s">
        <v>23</v>
      </c>
      <c r="I1579" s="7"/>
      <c r="J1579" s="7"/>
      <c r="K1579" s="7"/>
      <c r="L1579" s="7"/>
    </row>
    <row r="1580" spans="1:12" ht="45">
      <c r="A1580" s="55" t="s">
        <v>14</v>
      </c>
      <c r="B1580" s="157">
        <f>D1580*C1580</f>
        <v>5836.847</v>
      </c>
      <c r="C1580" s="238">
        <v>3373.9</v>
      </c>
      <c r="D1580" s="159">
        <v>1.73</v>
      </c>
      <c r="E1580" s="55" t="s">
        <v>13</v>
      </c>
      <c r="F1580" s="179">
        <v>2815</v>
      </c>
      <c r="G1580" s="160">
        <f aca="true" t="shared" si="192" ref="G1580:G1586">B1580/F1580</f>
        <v>2.0734802841918296</v>
      </c>
      <c r="I1580" s="269"/>
      <c r="J1580" s="7"/>
      <c r="K1580" s="7"/>
      <c r="L1580" s="7"/>
    </row>
    <row r="1581" spans="1:12" ht="15.75">
      <c r="A1581" s="107" t="s">
        <v>15</v>
      </c>
      <c r="B1581" s="157">
        <f aca="true" t="shared" si="193" ref="B1581:B1586">D1581*C1581</f>
        <v>1518.255</v>
      </c>
      <c r="C1581" s="238">
        <v>3373.9</v>
      </c>
      <c r="D1581" s="161">
        <v>0.45</v>
      </c>
      <c r="E1581" s="75" t="s">
        <v>11</v>
      </c>
      <c r="F1581" s="75">
        <v>1</v>
      </c>
      <c r="G1581" s="162">
        <f t="shared" si="192"/>
        <v>1518.255</v>
      </c>
      <c r="I1581" s="270"/>
      <c r="J1581" s="7"/>
      <c r="K1581" s="7"/>
      <c r="L1581" s="7"/>
    </row>
    <row r="1582" spans="1:12" ht="15.75">
      <c r="A1582" s="8" t="s">
        <v>16</v>
      </c>
      <c r="B1582" s="157">
        <f t="shared" si="193"/>
        <v>438.607</v>
      </c>
      <c r="C1582" s="238">
        <v>3373.9</v>
      </c>
      <c r="D1582" s="163">
        <v>0.13</v>
      </c>
      <c r="E1582" s="55" t="s">
        <v>3</v>
      </c>
      <c r="F1582" s="55">
        <v>2180</v>
      </c>
      <c r="G1582" s="164">
        <f t="shared" si="192"/>
        <v>0.20119587155963303</v>
      </c>
      <c r="I1582" s="270"/>
      <c r="J1582" s="7"/>
      <c r="K1582" s="7"/>
      <c r="L1582" s="7"/>
    </row>
    <row r="1583" spans="1:12" ht="45">
      <c r="A1583" s="8" t="s">
        <v>17</v>
      </c>
      <c r="B1583" s="157">
        <f t="shared" si="193"/>
        <v>3306.422</v>
      </c>
      <c r="C1583" s="238">
        <v>3373.9</v>
      </c>
      <c r="D1583" s="163">
        <v>0.98</v>
      </c>
      <c r="E1583" s="55" t="s">
        <v>13</v>
      </c>
      <c r="F1583" s="179">
        <v>2815</v>
      </c>
      <c r="G1583" s="164">
        <f t="shared" si="192"/>
        <v>1.1745726465364121</v>
      </c>
      <c r="I1583" s="270"/>
      <c r="J1583" s="7"/>
      <c r="K1583" s="7"/>
      <c r="L1583" s="7"/>
    </row>
    <row r="1584" spans="1:12" ht="15.75">
      <c r="A1584" s="107" t="s">
        <v>18</v>
      </c>
      <c r="B1584" s="157">
        <f t="shared" si="193"/>
        <v>9042.052000000001</v>
      </c>
      <c r="C1584" s="238">
        <v>3373.9</v>
      </c>
      <c r="D1584" s="161">
        <v>2.68</v>
      </c>
      <c r="E1584" s="75" t="s">
        <v>4</v>
      </c>
      <c r="F1584" s="172">
        <v>1899</v>
      </c>
      <c r="G1584" s="165">
        <f t="shared" si="192"/>
        <v>4.761480779357558</v>
      </c>
      <c r="I1584" s="270"/>
      <c r="J1584" s="7"/>
      <c r="K1584" s="7"/>
      <c r="L1584" s="7"/>
    </row>
    <row r="1585" spans="1:12" ht="15.75">
      <c r="A1585" s="114" t="s">
        <v>19</v>
      </c>
      <c r="B1585" s="157">
        <f t="shared" si="193"/>
        <v>2294.2520000000004</v>
      </c>
      <c r="C1585" s="238">
        <v>3373.9</v>
      </c>
      <c r="D1585" s="163">
        <v>0.68</v>
      </c>
      <c r="E1585" s="55" t="s">
        <v>5</v>
      </c>
      <c r="F1585" s="55">
        <v>128</v>
      </c>
      <c r="G1585" s="164">
        <f t="shared" si="192"/>
        <v>17.923843750000003</v>
      </c>
      <c r="I1585" s="270"/>
      <c r="J1585" s="7"/>
      <c r="K1585" s="7"/>
      <c r="L1585" s="7"/>
    </row>
    <row r="1586" spans="1:12" ht="15.75">
      <c r="A1586" s="8" t="s">
        <v>20</v>
      </c>
      <c r="B1586" s="157">
        <f t="shared" si="193"/>
        <v>742.258</v>
      </c>
      <c r="C1586" s="238">
        <v>3373.9</v>
      </c>
      <c r="D1586" s="163">
        <v>0.22</v>
      </c>
      <c r="E1586" s="55" t="s">
        <v>5</v>
      </c>
      <c r="F1586" s="55">
        <v>128</v>
      </c>
      <c r="G1586" s="164">
        <f t="shared" si="192"/>
        <v>5.798890625</v>
      </c>
      <c r="I1586" s="270"/>
      <c r="J1586" s="7"/>
      <c r="K1586" s="7"/>
      <c r="L1586" s="7"/>
    </row>
    <row r="1587" spans="1:12" ht="16.5" thickBot="1">
      <c r="A1587" s="185" t="s">
        <v>29</v>
      </c>
      <c r="B1587" s="186">
        <f>SUM(B1580:B1586)</f>
        <v>23178.693000000003</v>
      </c>
      <c r="C1587" s="187"/>
      <c r="D1587" s="188">
        <f>SUM(D1580:D1586)</f>
        <v>6.87</v>
      </c>
      <c r="E1587" s="182"/>
      <c r="F1587" s="231"/>
      <c r="G1587" s="189"/>
      <c r="I1587" s="270"/>
      <c r="J1587" s="7"/>
      <c r="K1587" s="7"/>
      <c r="L1587" s="7"/>
    </row>
    <row r="1588" spans="1:12" ht="15.75">
      <c r="A1588" s="171" t="s">
        <v>31</v>
      </c>
      <c r="B1588" s="172">
        <f>C1588*D1588</f>
        <v>4622.243</v>
      </c>
      <c r="C1588" s="238">
        <v>3373.9</v>
      </c>
      <c r="D1588" s="173">
        <v>1.37</v>
      </c>
      <c r="E1588" s="171" t="s">
        <v>5</v>
      </c>
      <c r="F1588" s="171">
        <v>128</v>
      </c>
      <c r="G1588" s="174">
        <f>B1588/F1588</f>
        <v>36.1112734375</v>
      </c>
      <c r="I1588" s="271"/>
      <c r="J1588" s="7"/>
      <c r="K1588" s="7"/>
      <c r="L1588" s="7"/>
    </row>
    <row r="1589" spans="1:12" ht="15.75">
      <c r="A1589" s="175" t="s">
        <v>30</v>
      </c>
      <c r="B1589" s="176">
        <f>C1589*D1589</f>
        <v>236.17300000000003</v>
      </c>
      <c r="C1589" s="238">
        <v>3373.9</v>
      </c>
      <c r="D1589" s="177">
        <v>0.07</v>
      </c>
      <c r="E1589" s="55" t="s">
        <v>33</v>
      </c>
      <c r="F1589" s="236">
        <v>350</v>
      </c>
      <c r="G1589" s="178">
        <f>B1589/F1589</f>
        <v>0.67478</v>
      </c>
      <c r="I1589" s="7"/>
      <c r="J1589" s="7"/>
      <c r="K1589" s="7"/>
      <c r="L1589" s="7"/>
    </row>
    <row r="1590" spans="1:12" ht="15.75">
      <c r="A1590" s="168" t="s">
        <v>32</v>
      </c>
      <c r="B1590" s="157">
        <f>SUM(B1523:B1589)</f>
        <v>5761454.186000001</v>
      </c>
      <c r="C1590" s="179"/>
      <c r="D1590" s="180">
        <f>SUM(D1587:D1589)</f>
        <v>8.31</v>
      </c>
      <c r="E1590" s="119"/>
      <c r="F1590" s="119"/>
      <c r="G1590" s="168"/>
      <c r="I1590" s="7"/>
      <c r="J1590" s="7"/>
      <c r="K1590" s="7"/>
      <c r="L1590" s="7"/>
    </row>
    <row r="1591" spans="1:12" ht="15.75">
      <c r="A1591" s="87"/>
      <c r="B1591" s="87"/>
      <c r="C1591" s="87"/>
      <c r="D1591" s="87"/>
      <c r="E1591" s="87"/>
      <c r="F1591" s="87"/>
      <c r="G1591" s="87"/>
      <c r="I1591" s="7"/>
      <c r="J1591" s="7"/>
      <c r="K1591" s="7"/>
      <c r="L1591" s="7"/>
    </row>
    <row r="1592" spans="1:12" ht="15.75">
      <c r="A1592" s="272" t="s">
        <v>9</v>
      </c>
      <c r="B1592" s="272"/>
      <c r="C1592" s="272"/>
      <c r="D1592" s="272"/>
      <c r="E1592" s="272"/>
      <c r="F1592" s="272"/>
      <c r="G1592" s="272"/>
      <c r="I1592" s="7"/>
      <c r="J1592" s="7"/>
      <c r="K1592" s="7"/>
      <c r="L1592" s="7"/>
    </row>
    <row r="1593" spans="1:12" ht="15.75">
      <c r="A1593" s="272" t="s">
        <v>148</v>
      </c>
      <c r="B1593" s="272"/>
      <c r="C1593" s="272"/>
      <c r="D1593" s="272"/>
      <c r="E1593" s="272"/>
      <c r="F1593" s="272"/>
      <c r="G1593" s="272"/>
      <c r="I1593" s="7"/>
      <c r="J1593" s="7"/>
      <c r="K1593" s="7"/>
      <c r="L1593" s="7"/>
    </row>
    <row r="1594" spans="1:12" ht="47.25" customHeight="1">
      <c r="A1594" s="273" t="s">
        <v>0</v>
      </c>
      <c r="B1594" s="273" t="s">
        <v>24</v>
      </c>
      <c r="C1594" s="275" t="s">
        <v>43</v>
      </c>
      <c r="D1594" s="276"/>
      <c r="E1594" s="275" t="s">
        <v>10</v>
      </c>
      <c r="F1594" s="277"/>
      <c r="G1594" s="276"/>
      <c r="I1594" s="7"/>
      <c r="J1594" s="7"/>
      <c r="K1594" s="7"/>
      <c r="L1594" s="7"/>
    </row>
    <row r="1595" spans="1:12" ht="75">
      <c r="A1595" s="274"/>
      <c r="B1595" s="274"/>
      <c r="C1595" s="45" t="s">
        <v>40</v>
      </c>
      <c r="D1595" s="45" t="s">
        <v>28</v>
      </c>
      <c r="E1595" s="55" t="s">
        <v>8</v>
      </c>
      <c r="F1595" s="99" t="s">
        <v>7</v>
      </c>
      <c r="G1595" s="99" t="s">
        <v>23</v>
      </c>
      <c r="I1595" s="7"/>
      <c r="J1595" s="7"/>
      <c r="K1595" s="7"/>
      <c r="L1595" s="7"/>
    </row>
    <row r="1596" spans="1:12" ht="45">
      <c r="A1596" s="55" t="s">
        <v>14</v>
      </c>
      <c r="B1596" s="157">
        <f>D1596*C1596</f>
        <v>486.75</v>
      </c>
      <c r="C1596" s="238">
        <v>389.4</v>
      </c>
      <c r="D1596" s="159">
        <v>1.25</v>
      </c>
      <c r="E1596" s="55" t="s">
        <v>13</v>
      </c>
      <c r="F1596" s="179">
        <v>437</v>
      </c>
      <c r="G1596" s="160">
        <f aca="true" t="shared" si="194" ref="G1596:G1602">B1596/F1596</f>
        <v>1.1138443935926774</v>
      </c>
      <c r="I1596" s="269"/>
      <c r="J1596" s="7"/>
      <c r="K1596" s="7"/>
      <c r="L1596" s="7"/>
    </row>
    <row r="1597" spans="1:12" ht="15.75">
      <c r="A1597" s="107" t="s">
        <v>15</v>
      </c>
      <c r="B1597" s="157">
        <f aca="true" t="shared" si="195" ref="B1597:B1602">D1597*C1597</f>
        <v>210.276</v>
      </c>
      <c r="C1597" s="238">
        <v>389.4</v>
      </c>
      <c r="D1597" s="161">
        <v>0.54</v>
      </c>
      <c r="E1597" s="75" t="s">
        <v>11</v>
      </c>
      <c r="F1597" s="75">
        <v>1</v>
      </c>
      <c r="G1597" s="162">
        <f t="shared" si="194"/>
        <v>210.276</v>
      </c>
      <c r="I1597" s="270"/>
      <c r="J1597" s="7"/>
      <c r="K1597" s="7"/>
      <c r="L1597" s="7"/>
    </row>
    <row r="1598" spans="1:12" ht="15.75">
      <c r="A1598" s="8" t="s">
        <v>16</v>
      </c>
      <c r="B1598" s="157">
        <f t="shared" si="195"/>
        <v>58.41</v>
      </c>
      <c r="C1598" s="238">
        <v>389.4</v>
      </c>
      <c r="D1598" s="163">
        <v>0.15</v>
      </c>
      <c r="E1598" s="55" t="s">
        <v>3</v>
      </c>
      <c r="F1598" s="55">
        <v>346</v>
      </c>
      <c r="G1598" s="164">
        <f t="shared" si="194"/>
        <v>0.16881502890173408</v>
      </c>
      <c r="I1598" s="270"/>
      <c r="J1598" s="7"/>
      <c r="K1598" s="7"/>
      <c r="L1598" s="7"/>
    </row>
    <row r="1599" spans="1:12" ht="45">
      <c r="A1599" s="8" t="s">
        <v>17</v>
      </c>
      <c r="B1599" s="157">
        <f t="shared" si="195"/>
        <v>451.70399999999995</v>
      </c>
      <c r="C1599" s="238">
        <v>389.4</v>
      </c>
      <c r="D1599" s="163">
        <v>1.16</v>
      </c>
      <c r="E1599" s="55" t="s">
        <v>13</v>
      </c>
      <c r="F1599" s="179">
        <v>437</v>
      </c>
      <c r="G1599" s="164">
        <f t="shared" si="194"/>
        <v>1.0336475972540045</v>
      </c>
      <c r="I1599" s="270"/>
      <c r="J1599" s="7"/>
      <c r="K1599" s="7"/>
      <c r="L1599" s="7"/>
    </row>
    <row r="1600" spans="1:12" ht="15.75">
      <c r="A1600" s="107" t="s">
        <v>18</v>
      </c>
      <c r="B1600" s="157">
        <f t="shared" si="195"/>
        <v>1222.716</v>
      </c>
      <c r="C1600" s="238">
        <v>389.4</v>
      </c>
      <c r="D1600" s="161">
        <v>3.14</v>
      </c>
      <c r="E1600" s="75" t="s">
        <v>4</v>
      </c>
      <c r="F1600" s="172">
        <v>1298.2</v>
      </c>
      <c r="G1600" s="165">
        <f t="shared" si="194"/>
        <v>0.941854875982129</v>
      </c>
      <c r="I1600" s="270"/>
      <c r="J1600" s="7"/>
      <c r="K1600" s="7"/>
      <c r="L1600" s="7"/>
    </row>
    <row r="1601" spans="1:12" ht="15.75">
      <c r="A1601" s="114" t="s">
        <v>19</v>
      </c>
      <c r="B1601" s="157">
        <f t="shared" si="195"/>
        <v>280.368</v>
      </c>
      <c r="C1601" s="238">
        <v>389.4</v>
      </c>
      <c r="D1601" s="163">
        <v>0.72</v>
      </c>
      <c r="E1601" s="55" t="s">
        <v>5</v>
      </c>
      <c r="F1601" s="55">
        <v>23</v>
      </c>
      <c r="G1601" s="164">
        <f t="shared" si="194"/>
        <v>12.18991304347826</v>
      </c>
      <c r="I1601" s="270"/>
      <c r="J1601" s="7"/>
      <c r="K1601" s="7"/>
      <c r="L1601" s="7"/>
    </row>
    <row r="1602" spans="1:12" ht="15.75">
      <c r="A1602" s="8" t="s">
        <v>20</v>
      </c>
      <c r="B1602" s="157">
        <f t="shared" si="195"/>
        <v>105.138</v>
      </c>
      <c r="C1602" s="238">
        <v>389.4</v>
      </c>
      <c r="D1602" s="163">
        <v>0.27</v>
      </c>
      <c r="E1602" s="55" t="s">
        <v>5</v>
      </c>
      <c r="F1602" s="55">
        <v>23</v>
      </c>
      <c r="G1602" s="164">
        <f t="shared" si="194"/>
        <v>4.571217391304348</v>
      </c>
      <c r="I1602" s="270"/>
      <c r="J1602" s="7"/>
      <c r="K1602" s="7"/>
      <c r="L1602" s="7"/>
    </row>
    <row r="1603" spans="1:12" ht="16.5" thickBot="1">
      <c r="A1603" s="185" t="s">
        <v>29</v>
      </c>
      <c r="B1603" s="186">
        <f>SUM(B1596:B1602)</f>
        <v>2815.3619999999996</v>
      </c>
      <c r="C1603" s="187"/>
      <c r="D1603" s="188">
        <f>SUM(D1596:D1602)</f>
        <v>7.23</v>
      </c>
      <c r="E1603" s="182"/>
      <c r="F1603" s="231"/>
      <c r="G1603" s="189"/>
      <c r="I1603" s="270"/>
      <c r="J1603" s="7"/>
      <c r="K1603" s="7"/>
      <c r="L1603" s="7"/>
    </row>
    <row r="1604" spans="1:12" ht="15.75">
      <c r="A1604" s="171" t="s">
        <v>31</v>
      </c>
      <c r="B1604" s="172">
        <f>C1604*D1604</f>
        <v>533.4780000000001</v>
      </c>
      <c r="C1604" s="238">
        <v>389.4</v>
      </c>
      <c r="D1604" s="173">
        <v>1.37</v>
      </c>
      <c r="E1604" s="171" t="s">
        <v>5</v>
      </c>
      <c r="F1604" s="171">
        <v>23</v>
      </c>
      <c r="G1604" s="174">
        <f>B1604/F1604</f>
        <v>23.194695652173916</v>
      </c>
      <c r="I1604" s="271"/>
      <c r="J1604" s="7"/>
      <c r="K1604" s="7"/>
      <c r="L1604" s="7"/>
    </row>
    <row r="1605" spans="1:12" ht="15.75">
      <c r="A1605" s="175" t="s">
        <v>30</v>
      </c>
      <c r="B1605" s="176">
        <f>C1605*D1605</f>
        <v>27.258000000000003</v>
      </c>
      <c r="C1605" s="238">
        <v>389.4</v>
      </c>
      <c r="D1605" s="177">
        <v>0.07</v>
      </c>
      <c r="E1605" s="55" t="s">
        <v>33</v>
      </c>
      <c r="F1605" s="236">
        <v>41.04</v>
      </c>
      <c r="G1605" s="178">
        <f>B1605/F1605</f>
        <v>0.6641812865497077</v>
      </c>
      <c r="I1605" s="7"/>
      <c r="J1605" s="7"/>
      <c r="K1605" s="7"/>
      <c r="L1605" s="7"/>
    </row>
    <row r="1606" spans="1:12" ht="15.75">
      <c r="A1606" s="168" t="s">
        <v>32</v>
      </c>
      <c r="B1606" s="157">
        <f>SUM(B1569:B1605)</f>
        <v>7305113.143000001</v>
      </c>
      <c r="C1606" s="179"/>
      <c r="D1606" s="180">
        <f>SUM(D1603:D1605)</f>
        <v>8.670000000000002</v>
      </c>
      <c r="E1606" s="119"/>
      <c r="F1606" s="119"/>
      <c r="G1606" s="168"/>
      <c r="I1606" s="7"/>
      <c r="J1606" s="7"/>
      <c r="K1606" s="7"/>
      <c r="L1606" s="7"/>
    </row>
    <row r="1607" spans="1:12" ht="15.75">
      <c r="A1607" s="87"/>
      <c r="B1607" s="87"/>
      <c r="C1607" s="87"/>
      <c r="D1607" s="87"/>
      <c r="E1607" s="87"/>
      <c r="F1607" s="87"/>
      <c r="G1607" s="87"/>
      <c r="I1607" s="7"/>
      <c r="J1607" s="7"/>
      <c r="K1607" s="7"/>
      <c r="L1607" s="7"/>
    </row>
    <row r="1608" spans="1:12" ht="15.75">
      <c r="A1608" s="272" t="s">
        <v>9</v>
      </c>
      <c r="B1608" s="272"/>
      <c r="C1608" s="272"/>
      <c r="D1608" s="272"/>
      <c r="E1608" s="272"/>
      <c r="F1608" s="272"/>
      <c r="G1608" s="272"/>
      <c r="I1608" s="7"/>
      <c r="J1608" s="7"/>
      <c r="K1608" s="7"/>
      <c r="L1608" s="7"/>
    </row>
    <row r="1609" spans="1:12" ht="15.75">
      <c r="A1609" s="272" t="s">
        <v>149</v>
      </c>
      <c r="B1609" s="272"/>
      <c r="C1609" s="272"/>
      <c r="D1609" s="272"/>
      <c r="E1609" s="272"/>
      <c r="F1609" s="272"/>
      <c r="G1609" s="272"/>
      <c r="I1609" s="7"/>
      <c r="J1609" s="7"/>
      <c r="K1609" s="7"/>
      <c r="L1609" s="7"/>
    </row>
    <row r="1610" spans="1:12" ht="54.75" customHeight="1">
      <c r="A1610" s="273" t="s">
        <v>0</v>
      </c>
      <c r="B1610" s="273" t="s">
        <v>24</v>
      </c>
      <c r="C1610" s="275" t="s">
        <v>38</v>
      </c>
      <c r="D1610" s="276"/>
      <c r="E1610" s="275" t="s">
        <v>10</v>
      </c>
      <c r="F1610" s="277"/>
      <c r="G1610" s="276"/>
      <c r="I1610" s="7"/>
      <c r="J1610" s="7"/>
      <c r="K1610" s="7"/>
      <c r="L1610" s="7"/>
    </row>
    <row r="1611" spans="1:12" ht="75">
      <c r="A1611" s="274"/>
      <c r="B1611" s="274"/>
      <c r="C1611" s="45" t="s">
        <v>41</v>
      </c>
      <c r="D1611" s="45" t="s">
        <v>28</v>
      </c>
      <c r="E1611" s="55" t="s">
        <v>8</v>
      </c>
      <c r="F1611" s="99" t="s">
        <v>7</v>
      </c>
      <c r="G1611" s="99" t="s">
        <v>23</v>
      </c>
      <c r="I1611" s="7"/>
      <c r="J1611" s="7"/>
      <c r="K1611" s="7"/>
      <c r="L1611" s="7"/>
    </row>
    <row r="1612" spans="1:12" ht="45">
      <c r="A1612" s="55" t="s">
        <v>14</v>
      </c>
      <c r="B1612" s="157">
        <f>D1612*C1612</f>
        <v>1369.641</v>
      </c>
      <c r="C1612" s="238">
        <v>791.7</v>
      </c>
      <c r="D1612" s="159">
        <v>1.73</v>
      </c>
      <c r="E1612" s="55" t="s">
        <v>13</v>
      </c>
      <c r="F1612" s="179">
        <v>361</v>
      </c>
      <c r="G1612" s="160">
        <f aca="true" t="shared" si="196" ref="G1612:G1618">B1612/F1612</f>
        <v>3.7940193905817177</v>
      </c>
      <c r="I1612" s="269"/>
      <c r="J1612" s="7"/>
      <c r="K1612" s="7"/>
      <c r="L1612" s="7"/>
    </row>
    <row r="1613" spans="1:12" ht="15.75">
      <c r="A1613" s="107" t="s">
        <v>15</v>
      </c>
      <c r="B1613" s="157">
        <f aca="true" t="shared" si="197" ref="B1613:B1618">D1613*C1613</f>
        <v>380.016</v>
      </c>
      <c r="C1613" s="238">
        <v>791.7</v>
      </c>
      <c r="D1613" s="161">
        <v>0.48</v>
      </c>
      <c r="E1613" s="75" t="s">
        <v>11</v>
      </c>
      <c r="F1613" s="75">
        <v>1</v>
      </c>
      <c r="G1613" s="162">
        <f t="shared" si="196"/>
        <v>380.016</v>
      </c>
      <c r="I1613" s="270"/>
      <c r="J1613" s="7"/>
      <c r="K1613" s="7"/>
      <c r="L1613" s="7"/>
    </row>
    <row r="1614" spans="1:12" ht="15.75">
      <c r="A1614" s="8" t="s">
        <v>16</v>
      </c>
      <c r="B1614" s="157">
        <f t="shared" si="197"/>
        <v>102.921</v>
      </c>
      <c r="C1614" s="238">
        <v>791.7</v>
      </c>
      <c r="D1614" s="163">
        <v>0.13</v>
      </c>
      <c r="E1614" s="55" t="s">
        <v>3</v>
      </c>
      <c r="F1614" s="55">
        <v>295</v>
      </c>
      <c r="G1614" s="164">
        <f t="shared" si="196"/>
        <v>0.3488847457627119</v>
      </c>
      <c r="I1614" s="270"/>
      <c r="J1614" s="7"/>
      <c r="K1614" s="7"/>
      <c r="L1614" s="7"/>
    </row>
    <row r="1615" spans="1:12" ht="45">
      <c r="A1615" s="8" t="s">
        <v>17</v>
      </c>
      <c r="B1615" s="157">
        <f t="shared" si="197"/>
        <v>815.451</v>
      </c>
      <c r="C1615" s="238">
        <v>791.7</v>
      </c>
      <c r="D1615" s="163">
        <v>1.03</v>
      </c>
      <c r="E1615" s="55" t="s">
        <v>13</v>
      </c>
      <c r="F1615" s="179">
        <v>361</v>
      </c>
      <c r="G1615" s="164">
        <f t="shared" si="196"/>
        <v>2.2588670360110803</v>
      </c>
      <c r="I1615" s="270"/>
      <c r="J1615" s="7"/>
      <c r="K1615" s="7"/>
      <c r="L1615" s="7"/>
    </row>
    <row r="1616" spans="1:12" ht="15.75">
      <c r="A1616" s="107" t="s">
        <v>18</v>
      </c>
      <c r="B1616" s="157">
        <f t="shared" si="197"/>
        <v>2193.009</v>
      </c>
      <c r="C1616" s="238">
        <v>791.7</v>
      </c>
      <c r="D1616" s="161">
        <v>2.77</v>
      </c>
      <c r="E1616" s="75" t="s">
        <v>4</v>
      </c>
      <c r="F1616" s="172">
        <v>1082.6</v>
      </c>
      <c r="G1616" s="165">
        <f t="shared" si="196"/>
        <v>2.025687234435618</v>
      </c>
      <c r="I1616" s="270"/>
      <c r="J1616" s="7"/>
      <c r="K1616" s="7"/>
      <c r="L1616" s="7"/>
    </row>
    <row r="1617" spans="1:12" ht="15.75">
      <c r="A1617" s="114" t="s">
        <v>19</v>
      </c>
      <c r="B1617" s="157">
        <f t="shared" si="197"/>
        <v>562.107</v>
      </c>
      <c r="C1617" s="238">
        <v>791.7</v>
      </c>
      <c r="D1617" s="163">
        <v>0.71</v>
      </c>
      <c r="E1617" s="55" t="s">
        <v>5</v>
      </c>
      <c r="F1617" s="55">
        <v>60</v>
      </c>
      <c r="G1617" s="164">
        <f t="shared" si="196"/>
        <v>9.36845</v>
      </c>
      <c r="I1617" s="270"/>
      <c r="J1617" s="7"/>
      <c r="K1617" s="7"/>
      <c r="L1617" s="7"/>
    </row>
    <row r="1618" spans="1:12" ht="15.75">
      <c r="A1618" s="8" t="s">
        <v>20</v>
      </c>
      <c r="B1618" s="157">
        <f t="shared" si="197"/>
        <v>190.008</v>
      </c>
      <c r="C1618" s="238">
        <v>791.7</v>
      </c>
      <c r="D1618" s="163">
        <v>0.24</v>
      </c>
      <c r="E1618" s="55" t="s">
        <v>5</v>
      </c>
      <c r="F1618" s="55">
        <v>60</v>
      </c>
      <c r="G1618" s="164">
        <f t="shared" si="196"/>
        <v>3.1668000000000003</v>
      </c>
      <c r="I1618" s="270"/>
      <c r="J1618" s="7"/>
      <c r="K1618" s="7"/>
      <c r="L1618" s="7"/>
    </row>
    <row r="1619" spans="1:12" ht="16.5" thickBot="1">
      <c r="A1619" s="185" t="s">
        <v>29</v>
      </c>
      <c r="B1619" s="186">
        <f>SUM(B1612:B1618)</f>
        <v>5613.153</v>
      </c>
      <c r="C1619" s="187"/>
      <c r="D1619" s="188">
        <f>SUM(D1612:D1618)</f>
        <v>7.090000000000001</v>
      </c>
      <c r="E1619" s="182"/>
      <c r="F1619" s="231"/>
      <c r="G1619" s="189"/>
      <c r="I1619" s="270"/>
      <c r="J1619" s="7"/>
      <c r="K1619" s="7"/>
      <c r="L1619" s="7"/>
    </row>
    <row r="1620" spans="1:12" ht="15.75">
      <c r="A1620" s="171" t="s">
        <v>31</v>
      </c>
      <c r="B1620" s="172">
        <f>C1620*D1620</f>
        <v>1084.6290000000001</v>
      </c>
      <c r="C1620" s="238">
        <v>791.7</v>
      </c>
      <c r="D1620" s="173">
        <v>1.37</v>
      </c>
      <c r="E1620" s="171" t="s">
        <v>5</v>
      </c>
      <c r="F1620" s="171">
        <v>60</v>
      </c>
      <c r="G1620" s="174">
        <f>B1620/F1620</f>
        <v>18.077150000000003</v>
      </c>
      <c r="I1620" s="271"/>
      <c r="J1620" s="7"/>
      <c r="K1620" s="7"/>
      <c r="L1620" s="7"/>
    </row>
    <row r="1621" spans="1:12" ht="15.75">
      <c r="A1621" s="168" t="s">
        <v>32</v>
      </c>
      <c r="B1621" s="157">
        <f>SUM(B1584:B1620)</f>
        <v>13125185.395000003</v>
      </c>
      <c r="C1621" s="179"/>
      <c r="D1621" s="180">
        <f>SUM(D1619:D1620)</f>
        <v>8.46</v>
      </c>
      <c r="E1621" s="119"/>
      <c r="F1621" s="119"/>
      <c r="G1621" s="168"/>
      <c r="I1621" s="7"/>
      <c r="J1621" s="7"/>
      <c r="K1621" s="7"/>
      <c r="L1621" s="7"/>
    </row>
    <row r="1622" spans="1:12" ht="15.75">
      <c r="A1622" s="87"/>
      <c r="B1622" s="87"/>
      <c r="C1622" s="87"/>
      <c r="D1622" s="87"/>
      <c r="E1622" s="87"/>
      <c r="F1622" s="87"/>
      <c r="G1622" s="87"/>
      <c r="I1622" s="7"/>
      <c r="J1622" s="7"/>
      <c r="K1622" s="7"/>
      <c r="L1622" s="7"/>
    </row>
    <row r="1623" spans="1:12" ht="15.75">
      <c r="A1623" s="272" t="s">
        <v>9</v>
      </c>
      <c r="B1623" s="272"/>
      <c r="C1623" s="272"/>
      <c r="D1623" s="272"/>
      <c r="E1623" s="272"/>
      <c r="F1623" s="272"/>
      <c r="G1623" s="272"/>
      <c r="I1623" s="7"/>
      <c r="J1623" s="7"/>
      <c r="K1623" s="7"/>
      <c r="L1623" s="7"/>
    </row>
    <row r="1624" spans="1:12" ht="15.75">
      <c r="A1624" s="272" t="s">
        <v>150</v>
      </c>
      <c r="B1624" s="272"/>
      <c r="C1624" s="272"/>
      <c r="D1624" s="272"/>
      <c r="E1624" s="272"/>
      <c r="F1624" s="272"/>
      <c r="G1624" s="272"/>
      <c r="I1624" s="7"/>
      <c r="J1624" s="7"/>
      <c r="K1624" s="7"/>
      <c r="L1624" s="7"/>
    </row>
    <row r="1625" spans="1:12" ht="58.5" customHeight="1">
      <c r="A1625" s="273" t="s">
        <v>0</v>
      </c>
      <c r="B1625" s="273" t="s">
        <v>24</v>
      </c>
      <c r="C1625" s="275" t="s">
        <v>38</v>
      </c>
      <c r="D1625" s="276"/>
      <c r="E1625" s="275" t="s">
        <v>10</v>
      </c>
      <c r="F1625" s="277"/>
      <c r="G1625" s="276"/>
      <c r="I1625" s="7"/>
      <c r="J1625" s="7"/>
      <c r="K1625" s="7"/>
      <c r="L1625" s="7"/>
    </row>
    <row r="1626" spans="1:12" ht="75">
      <c r="A1626" s="274"/>
      <c r="B1626" s="274"/>
      <c r="C1626" s="45" t="s">
        <v>41</v>
      </c>
      <c r="D1626" s="45" t="s">
        <v>28</v>
      </c>
      <c r="E1626" s="55" t="s">
        <v>8</v>
      </c>
      <c r="F1626" s="99" t="s">
        <v>7</v>
      </c>
      <c r="G1626" s="99" t="s">
        <v>23</v>
      </c>
      <c r="I1626" s="7"/>
      <c r="J1626" s="7"/>
      <c r="K1626" s="7"/>
      <c r="L1626" s="7"/>
    </row>
    <row r="1627" spans="1:12" ht="45">
      <c r="A1627" s="55" t="s">
        <v>14</v>
      </c>
      <c r="B1627" s="157">
        <f>D1627*C1627</f>
        <v>1343.492</v>
      </c>
      <c r="C1627" s="238">
        <v>781.1</v>
      </c>
      <c r="D1627" s="159">
        <v>1.72</v>
      </c>
      <c r="E1627" s="55" t="s">
        <v>13</v>
      </c>
      <c r="F1627" s="179">
        <v>361</v>
      </c>
      <c r="G1627" s="160">
        <f aca="true" t="shared" si="198" ref="G1627:G1633">B1627/F1627</f>
        <v>3.721584487534626</v>
      </c>
      <c r="I1627" s="269"/>
      <c r="J1627" s="7"/>
      <c r="K1627" s="7"/>
      <c r="L1627" s="7"/>
    </row>
    <row r="1628" spans="1:12" ht="15.75">
      <c r="A1628" s="107" t="s">
        <v>15</v>
      </c>
      <c r="B1628" s="157">
        <f aca="true" t="shared" si="199" ref="B1628:B1633">D1628*C1628</f>
        <v>406.172</v>
      </c>
      <c r="C1628" s="238">
        <v>781.1</v>
      </c>
      <c r="D1628" s="161">
        <v>0.52</v>
      </c>
      <c r="E1628" s="75" t="s">
        <v>11</v>
      </c>
      <c r="F1628" s="75">
        <v>1</v>
      </c>
      <c r="G1628" s="162">
        <f t="shared" si="198"/>
        <v>406.172</v>
      </c>
      <c r="I1628" s="270"/>
      <c r="J1628" s="7"/>
      <c r="K1628" s="7"/>
      <c r="L1628" s="7"/>
    </row>
    <row r="1629" spans="1:12" ht="15.75">
      <c r="A1629" s="8" t="s">
        <v>16</v>
      </c>
      <c r="B1629" s="157">
        <f t="shared" si="199"/>
        <v>117.16499999999999</v>
      </c>
      <c r="C1629" s="238">
        <v>781.1</v>
      </c>
      <c r="D1629" s="163">
        <v>0.15</v>
      </c>
      <c r="E1629" s="55" t="s">
        <v>3</v>
      </c>
      <c r="F1629" s="55">
        <v>80</v>
      </c>
      <c r="G1629" s="164">
        <f t="shared" si="198"/>
        <v>1.4645625</v>
      </c>
      <c r="I1629" s="270"/>
      <c r="J1629" s="7"/>
      <c r="K1629" s="7"/>
      <c r="L1629" s="7"/>
    </row>
    <row r="1630" spans="1:12" ht="45">
      <c r="A1630" s="8" t="s">
        <v>17</v>
      </c>
      <c r="B1630" s="157">
        <f t="shared" si="199"/>
        <v>882.6429999999999</v>
      </c>
      <c r="C1630" s="238">
        <v>781.1</v>
      </c>
      <c r="D1630" s="163">
        <v>1.13</v>
      </c>
      <c r="E1630" s="55" t="s">
        <v>13</v>
      </c>
      <c r="F1630" s="179">
        <v>361</v>
      </c>
      <c r="G1630" s="164">
        <f t="shared" si="198"/>
        <v>2.444994459833795</v>
      </c>
      <c r="I1630" s="270"/>
      <c r="J1630" s="7"/>
      <c r="K1630" s="7"/>
      <c r="L1630" s="7"/>
    </row>
    <row r="1631" spans="1:12" ht="15.75">
      <c r="A1631" s="107" t="s">
        <v>18</v>
      </c>
      <c r="B1631" s="157">
        <f t="shared" si="199"/>
        <v>2397.977</v>
      </c>
      <c r="C1631" s="238">
        <v>781.1</v>
      </c>
      <c r="D1631" s="161">
        <v>3.07</v>
      </c>
      <c r="E1631" s="75" t="s">
        <v>4</v>
      </c>
      <c r="F1631" s="172">
        <v>334.94</v>
      </c>
      <c r="G1631" s="165">
        <f t="shared" si="198"/>
        <v>7.159422583149221</v>
      </c>
      <c r="I1631" s="270"/>
      <c r="J1631" s="7"/>
      <c r="K1631" s="7"/>
      <c r="L1631" s="7"/>
    </row>
    <row r="1632" spans="1:12" ht="15.75">
      <c r="A1632" s="114" t="s">
        <v>19</v>
      </c>
      <c r="B1632" s="157">
        <f t="shared" si="199"/>
        <v>593.6360000000001</v>
      </c>
      <c r="C1632" s="238">
        <v>781.1</v>
      </c>
      <c r="D1632" s="163">
        <v>0.76</v>
      </c>
      <c r="E1632" s="55" t="s">
        <v>5</v>
      </c>
      <c r="F1632" s="55">
        <v>48</v>
      </c>
      <c r="G1632" s="164">
        <f t="shared" si="198"/>
        <v>12.367416666666669</v>
      </c>
      <c r="I1632" s="270"/>
      <c r="J1632" s="7"/>
      <c r="K1632" s="7"/>
      <c r="L1632" s="7"/>
    </row>
    <row r="1633" spans="1:12" ht="15.75">
      <c r="A1633" s="8" t="s">
        <v>20</v>
      </c>
      <c r="B1633" s="157">
        <f t="shared" si="199"/>
        <v>210.89700000000002</v>
      </c>
      <c r="C1633" s="238">
        <v>781.1</v>
      </c>
      <c r="D1633" s="163">
        <v>0.27</v>
      </c>
      <c r="E1633" s="55" t="s">
        <v>5</v>
      </c>
      <c r="F1633" s="55">
        <v>48</v>
      </c>
      <c r="G1633" s="164">
        <f t="shared" si="198"/>
        <v>4.3936875</v>
      </c>
      <c r="I1633" s="270"/>
      <c r="J1633" s="7"/>
      <c r="K1633" s="7"/>
      <c r="L1633" s="7"/>
    </row>
    <row r="1634" spans="1:12" ht="16.5" thickBot="1">
      <c r="A1634" s="185" t="s">
        <v>29</v>
      </c>
      <c r="B1634" s="186">
        <f>SUM(B1627:B1633)</f>
        <v>5951.982</v>
      </c>
      <c r="C1634" s="187"/>
      <c r="D1634" s="188">
        <f>SUM(D1627:D1633)</f>
        <v>7.619999999999999</v>
      </c>
      <c r="E1634" s="182"/>
      <c r="F1634" s="231"/>
      <c r="G1634" s="189"/>
      <c r="I1634" s="270"/>
      <c r="J1634" s="7"/>
      <c r="K1634" s="7"/>
      <c r="L1634" s="7"/>
    </row>
    <row r="1635" spans="1:12" ht="15.75">
      <c r="A1635" s="171" t="s">
        <v>31</v>
      </c>
      <c r="B1635" s="172">
        <f>C1635*D1635</f>
        <v>1070.1070000000002</v>
      </c>
      <c r="C1635" s="238">
        <v>781.1</v>
      </c>
      <c r="D1635" s="173">
        <v>1.37</v>
      </c>
      <c r="E1635" s="171" t="s">
        <v>5</v>
      </c>
      <c r="F1635" s="171">
        <v>48</v>
      </c>
      <c r="G1635" s="174">
        <f>B1635/F1635</f>
        <v>22.293895833333337</v>
      </c>
      <c r="I1635" s="271"/>
      <c r="J1635" s="7"/>
      <c r="K1635" s="7"/>
      <c r="L1635" s="7"/>
    </row>
    <row r="1636" spans="1:12" ht="15.75">
      <c r="A1636" s="168" t="s">
        <v>32</v>
      </c>
      <c r="B1636" s="157">
        <f>SUM(B1598:B1635)</f>
        <v>20461077.978000004</v>
      </c>
      <c r="C1636" s="179"/>
      <c r="D1636" s="180">
        <f>SUM(D1634:D1635)</f>
        <v>8.989999999999998</v>
      </c>
      <c r="E1636" s="119"/>
      <c r="F1636" s="119"/>
      <c r="G1636" s="168"/>
      <c r="I1636" s="7"/>
      <c r="J1636" s="7"/>
      <c r="K1636" s="7"/>
      <c r="L1636" s="7"/>
    </row>
    <row r="1637" spans="1:12" ht="15.75">
      <c r="A1637" s="87"/>
      <c r="B1637" s="87"/>
      <c r="C1637" s="87"/>
      <c r="D1637" s="87"/>
      <c r="E1637" s="87"/>
      <c r="F1637" s="87"/>
      <c r="G1637" s="87"/>
      <c r="I1637" s="7"/>
      <c r="J1637" s="7"/>
      <c r="K1637" s="7"/>
      <c r="L1637" s="7"/>
    </row>
    <row r="1638" spans="1:12" ht="15.75">
      <c r="A1638" s="272" t="s">
        <v>9</v>
      </c>
      <c r="B1638" s="272"/>
      <c r="C1638" s="272"/>
      <c r="D1638" s="272"/>
      <c r="E1638" s="272"/>
      <c r="F1638" s="272"/>
      <c r="G1638" s="272"/>
      <c r="I1638" s="7"/>
      <c r="J1638" s="7"/>
      <c r="K1638" s="7"/>
      <c r="L1638" s="7"/>
    </row>
    <row r="1639" spans="1:12" ht="15.75">
      <c r="A1639" s="272" t="s">
        <v>151</v>
      </c>
      <c r="B1639" s="272"/>
      <c r="C1639" s="272"/>
      <c r="D1639" s="272"/>
      <c r="E1639" s="272"/>
      <c r="F1639" s="272"/>
      <c r="G1639" s="272"/>
      <c r="I1639" s="7"/>
      <c r="J1639" s="7"/>
      <c r="K1639" s="7"/>
      <c r="L1639" s="7"/>
    </row>
    <row r="1640" spans="1:12" ht="49.5" customHeight="1">
      <c r="A1640" s="273" t="s">
        <v>0</v>
      </c>
      <c r="B1640" s="273" t="s">
        <v>24</v>
      </c>
      <c r="C1640" s="275" t="s">
        <v>38</v>
      </c>
      <c r="D1640" s="276"/>
      <c r="E1640" s="275" t="s">
        <v>10</v>
      </c>
      <c r="F1640" s="277"/>
      <c r="G1640" s="276"/>
      <c r="I1640" s="7"/>
      <c r="J1640" s="7"/>
      <c r="K1640" s="7"/>
      <c r="L1640" s="7"/>
    </row>
    <row r="1641" spans="1:12" ht="75">
      <c r="A1641" s="274"/>
      <c r="B1641" s="274"/>
      <c r="C1641" s="45" t="s">
        <v>41</v>
      </c>
      <c r="D1641" s="45" t="s">
        <v>28</v>
      </c>
      <c r="E1641" s="55" t="s">
        <v>8</v>
      </c>
      <c r="F1641" s="99" t="s">
        <v>7</v>
      </c>
      <c r="G1641" s="99" t="s">
        <v>23</v>
      </c>
      <c r="I1641" s="7"/>
      <c r="J1641" s="7"/>
      <c r="K1641" s="7"/>
      <c r="L1641" s="7"/>
    </row>
    <row r="1642" spans="1:12" ht="45">
      <c r="A1642" s="55" t="s">
        <v>14</v>
      </c>
      <c r="B1642" s="157">
        <f>D1642*C1642</f>
        <v>1068.72</v>
      </c>
      <c r="C1642" s="238">
        <v>890.6</v>
      </c>
      <c r="D1642" s="159">
        <v>1.2</v>
      </c>
      <c r="E1642" s="55" t="s">
        <v>13</v>
      </c>
      <c r="F1642" s="179">
        <v>664.5</v>
      </c>
      <c r="G1642" s="160">
        <f aca="true" t="shared" si="200" ref="G1642:G1648">B1642/F1642</f>
        <v>1.6083069977426636</v>
      </c>
      <c r="I1642" s="269"/>
      <c r="J1642" s="7"/>
      <c r="K1642" s="7"/>
      <c r="L1642" s="7"/>
    </row>
    <row r="1643" spans="1:12" ht="15.75">
      <c r="A1643" s="107" t="s">
        <v>15</v>
      </c>
      <c r="B1643" s="157">
        <f aca="true" t="shared" si="201" ref="B1643:B1648">D1643*C1643</f>
        <v>454.206</v>
      </c>
      <c r="C1643" s="238">
        <v>890.6</v>
      </c>
      <c r="D1643" s="161">
        <v>0.51</v>
      </c>
      <c r="E1643" s="75" t="s">
        <v>11</v>
      </c>
      <c r="F1643" s="75">
        <v>1</v>
      </c>
      <c r="G1643" s="162">
        <f t="shared" si="200"/>
        <v>454.206</v>
      </c>
      <c r="I1643" s="270"/>
      <c r="J1643" s="7"/>
      <c r="K1643" s="7"/>
      <c r="L1643" s="7"/>
    </row>
    <row r="1644" spans="1:12" ht="15.75">
      <c r="A1644" s="8" t="s">
        <v>16</v>
      </c>
      <c r="B1644" s="157">
        <f t="shared" si="201"/>
        <v>124.68400000000001</v>
      </c>
      <c r="C1644" s="238">
        <v>890.6</v>
      </c>
      <c r="D1644" s="163">
        <v>0.14</v>
      </c>
      <c r="E1644" s="55" t="s">
        <v>3</v>
      </c>
      <c r="F1644" s="55">
        <v>85</v>
      </c>
      <c r="G1644" s="164">
        <f t="shared" si="200"/>
        <v>1.4668705882352941</v>
      </c>
      <c r="I1644" s="270"/>
      <c r="J1644" s="7"/>
      <c r="K1644" s="7"/>
      <c r="L1644" s="7"/>
    </row>
    <row r="1645" spans="1:12" ht="45">
      <c r="A1645" s="8" t="s">
        <v>17</v>
      </c>
      <c r="B1645" s="157">
        <f t="shared" si="201"/>
        <v>979.6600000000001</v>
      </c>
      <c r="C1645" s="238">
        <v>890.6</v>
      </c>
      <c r="D1645" s="163">
        <v>1.1</v>
      </c>
      <c r="E1645" s="55" t="s">
        <v>13</v>
      </c>
      <c r="F1645" s="179">
        <v>664.5</v>
      </c>
      <c r="G1645" s="164">
        <f t="shared" si="200"/>
        <v>1.4742814145974419</v>
      </c>
      <c r="I1645" s="270"/>
      <c r="J1645" s="7"/>
      <c r="K1645" s="7"/>
      <c r="L1645" s="7"/>
    </row>
    <row r="1646" spans="1:12" ht="15.75">
      <c r="A1646" s="107" t="s">
        <v>18</v>
      </c>
      <c r="B1646" s="157">
        <f t="shared" si="201"/>
        <v>2653.988</v>
      </c>
      <c r="C1646" s="238">
        <v>890.6</v>
      </c>
      <c r="D1646" s="161">
        <v>2.98</v>
      </c>
      <c r="E1646" s="75" t="s">
        <v>4</v>
      </c>
      <c r="F1646" s="172">
        <v>1192.5</v>
      </c>
      <c r="G1646" s="165">
        <f t="shared" si="200"/>
        <v>2.2255664570230604</v>
      </c>
      <c r="I1646" s="270"/>
      <c r="J1646" s="7"/>
      <c r="K1646" s="7"/>
      <c r="L1646" s="7"/>
    </row>
    <row r="1647" spans="1:12" ht="15.75">
      <c r="A1647" s="114" t="s">
        <v>19</v>
      </c>
      <c r="B1647" s="157">
        <f t="shared" si="201"/>
        <v>605.6080000000001</v>
      </c>
      <c r="C1647" s="238">
        <v>890.6</v>
      </c>
      <c r="D1647" s="163">
        <v>0.68</v>
      </c>
      <c r="E1647" s="55" t="s">
        <v>5</v>
      </c>
      <c r="F1647" s="55">
        <v>30</v>
      </c>
      <c r="G1647" s="164">
        <f t="shared" si="200"/>
        <v>20.186933333333336</v>
      </c>
      <c r="I1647" s="270"/>
      <c r="J1647" s="7"/>
      <c r="K1647" s="7"/>
      <c r="L1647" s="7"/>
    </row>
    <row r="1648" spans="1:12" ht="15.75">
      <c r="A1648" s="8" t="s">
        <v>20</v>
      </c>
      <c r="B1648" s="157">
        <f t="shared" si="201"/>
        <v>231.556</v>
      </c>
      <c r="C1648" s="238">
        <v>890.6</v>
      </c>
      <c r="D1648" s="163">
        <v>0.26</v>
      </c>
      <c r="E1648" s="55" t="s">
        <v>5</v>
      </c>
      <c r="F1648" s="55">
        <v>30</v>
      </c>
      <c r="G1648" s="164">
        <f t="shared" si="200"/>
        <v>7.718533333333334</v>
      </c>
      <c r="I1648" s="270"/>
      <c r="J1648" s="7"/>
      <c r="K1648" s="7"/>
      <c r="L1648" s="7"/>
    </row>
    <row r="1649" spans="1:12" ht="16.5" thickBot="1">
      <c r="A1649" s="185" t="s">
        <v>29</v>
      </c>
      <c r="B1649" s="186">
        <f>SUM(B1642:B1648)</f>
        <v>6118.422</v>
      </c>
      <c r="C1649" s="187"/>
      <c r="D1649" s="188">
        <f>SUM(D1642:D1648)</f>
        <v>6.869999999999999</v>
      </c>
      <c r="E1649" s="182"/>
      <c r="F1649" s="231"/>
      <c r="G1649" s="189"/>
      <c r="I1649" s="270"/>
      <c r="J1649" s="7"/>
      <c r="K1649" s="7"/>
      <c r="L1649" s="7"/>
    </row>
    <row r="1650" spans="1:12" ht="15.75">
      <c r="A1650" s="171" t="s">
        <v>31</v>
      </c>
      <c r="B1650" s="172">
        <f>C1650*D1650</f>
        <v>532.9300000000001</v>
      </c>
      <c r="C1650" s="238">
        <v>389</v>
      </c>
      <c r="D1650" s="173">
        <v>1.37</v>
      </c>
      <c r="E1650" s="171" t="s">
        <v>5</v>
      </c>
      <c r="F1650" s="171">
        <v>30</v>
      </c>
      <c r="G1650" s="174">
        <f>B1650/F1650</f>
        <v>17.764333333333337</v>
      </c>
      <c r="I1650" s="271"/>
      <c r="J1650" s="7"/>
      <c r="K1650" s="7"/>
      <c r="L1650" s="7"/>
    </row>
    <row r="1651" spans="1:12" ht="15.75">
      <c r="A1651" s="175" t="s">
        <v>30</v>
      </c>
      <c r="B1651" s="176">
        <f>C1651*D1651</f>
        <v>27.230000000000004</v>
      </c>
      <c r="C1651" s="238">
        <v>389</v>
      </c>
      <c r="D1651" s="177">
        <v>0.07</v>
      </c>
      <c r="E1651" s="55" t="s">
        <v>33</v>
      </c>
      <c r="F1651" s="236">
        <v>61.56</v>
      </c>
      <c r="G1651" s="178">
        <f>B1651/F1651</f>
        <v>0.4423326835607538</v>
      </c>
      <c r="I1651" s="7"/>
      <c r="J1651" s="7"/>
      <c r="K1651" s="7"/>
      <c r="L1651" s="7"/>
    </row>
    <row r="1652" spans="1:12" ht="15.75">
      <c r="A1652" s="168" t="s">
        <v>32</v>
      </c>
      <c r="B1652" s="157">
        <f>SUM(B1614:B1651)</f>
        <v>33622595.726</v>
      </c>
      <c r="C1652" s="179"/>
      <c r="D1652" s="180">
        <f>SUM(D1649:D1651)</f>
        <v>8.309999999999999</v>
      </c>
      <c r="E1652" s="119"/>
      <c r="F1652" s="119"/>
      <c r="G1652" s="168"/>
      <c r="I1652" s="7"/>
      <c r="J1652" s="7"/>
      <c r="K1652" s="7"/>
      <c r="L1652" s="7"/>
    </row>
    <row r="1653" spans="1:12" ht="15.75">
      <c r="A1653" s="87"/>
      <c r="B1653" s="87"/>
      <c r="C1653" s="87"/>
      <c r="D1653" s="87"/>
      <c r="E1653" s="87"/>
      <c r="F1653" s="87"/>
      <c r="G1653" s="87"/>
      <c r="I1653" s="7"/>
      <c r="J1653" s="7"/>
      <c r="K1653" s="7"/>
      <c r="L1653" s="7"/>
    </row>
    <row r="1654" spans="1:12" ht="15.75">
      <c r="A1654" s="272" t="s">
        <v>9</v>
      </c>
      <c r="B1654" s="272"/>
      <c r="C1654" s="272"/>
      <c r="D1654" s="272"/>
      <c r="E1654" s="272"/>
      <c r="F1654" s="272"/>
      <c r="G1654" s="272"/>
      <c r="I1654" s="7"/>
      <c r="J1654" s="7"/>
      <c r="K1654" s="7"/>
      <c r="L1654" s="7"/>
    </row>
    <row r="1655" spans="1:12" ht="15.75">
      <c r="A1655" s="272" t="s">
        <v>159</v>
      </c>
      <c r="B1655" s="272"/>
      <c r="C1655" s="272"/>
      <c r="D1655" s="272"/>
      <c r="E1655" s="272"/>
      <c r="F1655" s="272"/>
      <c r="G1655" s="272"/>
      <c r="I1655" s="7"/>
      <c r="J1655" s="7"/>
      <c r="K1655" s="7"/>
      <c r="L1655" s="7"/>
    </row>
    <row r="1656" spans="1:12" ht="15.75">
      <c r="A1656" s="273" t="s">
        <v>0</v>
      </c>
      <c r="B1656" s="273" t="s">
        <v>24</v>
      </c>
      <c r="C1656" s="275" t="s">
        <v>25</v>
      </c>
      <c r="D1656" s="276"/>
      <c r="E1656" s="275" t="s">
        <v>10</v>
      </c>
      <c r="F1656" s="277"/>
      <c r="G1656" s="276"/>
      <c r="I1656" s="7"/>
      <c r="J1656" s="7"/>
      <c r="K1656" s="7"/>
      <c r="L1656" s="7"/>
    </row>
    <row r="1657" spans="1:12" ht="90">
      <c r="A1657" s="274"/>
      <c r="B1657" s="274"/>
      <c r="C1657" s="45" t="s">
        <v>6</v>
      </c>
      <c r="D1657" s="45" t="s">
        <v>2</v>
      </c>
      <c r="E1657" s="55" t="s">
        <v>8</v>
      </c>
      <c r="F1657" s="99" t="s">
        <v>7</v>
      </c>
      <c r="G1657" s="99" t="s">
        <v>23</v>
      </c>
      <c r="I1657" s="7"/>
      <c r="J1657" s="7"/>
      <c r="K1657" s="7"/>
      <c r="L1657" s="7"/>
    </row>
    <row r="1658" spans="1:12" ht="45">
      <c r="A1658" s="55" t="s">
        <v>14</v>
      </c>
      <c r="B1658" s="157">
        <f>D1658*C1658</f>
        <v>5536.432</v>
      </c>
      <c r="C1658" s="238">
        <v>3335.2</v>
      </c>
      <c r="D1658" s="159">
        <v>1.66</v>
      </c>
      <c r="E1658" s="55" t="s">
        <v>13</v>
      </c>
      <c r="F1658" s="179">
        <v>4105</v>
      </c>
      <c r="G1658" s="160">
        <f aca="true" t="shared" si="202" ref="G1658:G1664">B1658/F1658</f>
        <v>1.3487045066991474</v>
      </c>
      <c r="I1658" s="269"/>
      <c r="J1658" s="7"/>
      <c r="K1658" s="7"/>
      <c r="L1658" s="7"/>
    </row>
    <row r="1659" spans="1:12" ht="15.75">
      <c r="A1659" s="107" t="s">
        <v>15</v>
      </c>
      <c r="B1659" s="157">
        <f aca="true" t="shared" si="203" ref="B1659:B1664">D1659*C1659</f>
        <v>1734.3039999999999</v>
      </c>
      <c r="C1659" s="238">
        <v>3335.2</v>
      </c>
      <c r="D1659" s="161">
        <v>0.52</v>
      </c>
      <c r="E1659" s="75" t="s">
        <v>11</v>
      </c>
      <c r="F1659" s="75">
        <v>1</v>
      </c>
      <c r="G1659" s="162">
        <f t="shared" si="202"/>
        <v>1734.3039999999999</v>
      </c>
      <c r="I1659" s="270"/>
      <c r="J1659" s="7"/>
      <c r="K1659" s="7"/>
      <c r="L1659" s="7"/>
    </row>
    <row r="1660" spans="1:12" ht="15.75">
      <c r="A1660" s="8" t="s">
        <v>16</v>
      </c>
      <c r="B1660" s="157">
        <f t="shared" si="203"/>
        <v>500.28</v>
      </c>
      <c r="C1660" s="238">
        <v>3335.2</v>
      </c>
      <c r="D1660" s="163">
        <v>0.15</v>
      </c>
      <c r="E1660" s="55" t="s">
        <v>3</v>
      </c>
      <c r="F1660" s="55">
        <v>147.42</v>
      </c>
      <c r="G1660" s="164">
        <f t="shared" si="202"/>
        <v>3.393569393569394</v>
      </c>
      <c r="I1660" s="270"/>
      <c r="J1660" s="7"/>
      <c r="K1660" s="7"/>
      <c r="L1660" s="7"/>
    </row>
    <row r="1661" spans="1:12" ht="45">
      <c r="A1661" s="8" t="s">
        <v>17</v>
      </c>
      <c r="B1661" s="157">
        <f t="shared" si="203"/>
        <v>3735.424</v>
      </c>
      <c r="C1661" s="238">
        <v>3335.2</v>
      </c>
      <c r="D1661" s="163">
        <v>1.12</v>
      </c>
      <c r="E1661" s="55" t="s">
        <v>13</v>
      </c>
      <c r="F1661" s="179">
        <v>4105</v>
      </c>
      <c r="G1661" s="164">
        <f t="shared" si="202"/>
        <v>0.9099693057247259</v>
      </c>
      <c r="I1661" s="270"/>
      <c r="J1661" s="7"/>
      <c r="K1661" s="7"/>
      <c r="L1661" s="7"/>
    </row>
    <row r="1662" spans="1:12" ht="15.75">
      <c r="A1662" s="107" t="s">
        <v>18</v>
      </c>
      <c r="B1662" s="157">
        <f t="shared" si="203"/>
        <v>9205.151999999998</v>
      </c>
      <c r="C1662" s="238">
        <v>3335.2</v>
      </c>
      <c r="D1662" s="161">
        <v>2.76</v>
      </c>
      <c r="E1662" s="75" t="s">
        <v>4</v>
      </c>
      <c r="F1662" s="172">
        <v>3045</v>
      </c>
      <c r="G1662" s="165">
        <f t="shared" si="202"/>
        <v>3.02303842364532</v>
      </c>
      <c r="I1662" s="270"/>
      <c r="J1662" s="7"/>
      <c r="K1662" s="7"/>
      <c r="L1662" s="7"/>
    </row>
    <row r="1663" spans="1:12" ht="15.75">
      <c r="A1663" s="114" t="s">
        <v>19</v>
      </c>
      <c r="B1663" s="157">
        <f t="shared" si="203"/>
        <v>2501.3999999999996</v>
      </c>
      <c r="C1663" s="238">
        <v>3335.2</v>
      </c>
      <c r="D1663" s="163">
        <v>0.75</v>
      </c>
      <c r="E1663" s="55" t="s">
        <v>5</v>
      </c>
      <c r="F1663" s="55">
        <v>163</v>
      </c>
      <c r="G1663" s="164">
        <f t="shared" si="202"/>
        <v>15.346012269938647</v>
      </c>
      <c r="I1663" s="270"/>
      <c r="J1663" s="7"/>
      <c r="K1663" s="7"/>
      <c r="L1663" s="7"/>
    </row>
    <row r="1664" spans="1:12" ht="15.75">
      <c r="A1664" s="8" t="s">
        <v>20</v>
      </c>
      <c r="B1664" s="157">
        <f t="shared" si="203"/>
        <v>900.504</v>
      </c>
      <c r="C1664" s="238">
        <v>3335.2</v>
      </c>
      <c r="D1664" s="163">
        <v>0.27</v>
      </c>
      <c r="E1664" s="55" t="s">
        <v>5</v>
      </c>
      <c r="F1664" s="55">
        <v>163</v>
      </c>
      <c r="G1664" s="164">
        <f t="shared" si="202"/>
        <v>5.524564417177914</v>
      </c>
      <c r="I1664" s="270"/>
      <c r="J1664" s="7"/>
      <c r="K1664" s="7"/>
      <c r="L1664" s="7"/>
    </row>
    <row r="1665" spans="1:12" ht="16.5" thickBot="1">
      <c r="A1665" s="185" t="s">
        <v>29</v>
      </c>
      <c r="B1665" s="186">
        <f>SUM(B1658:B1664)</f>
        <v>24113.496</v>
      </c>
      <c r="C1665" s="187"/>
      <c r="D1665" s="188">
        <f>SUM(D1658:D1664)</f>
        <v>7.229999999999999</v>
      </c>
      <c r="E1665" s="182"/>
      <c r="F1665" s="231"/>
      <c r="G1665" s="189"/>
      <c r="I1665" s="270"/>
      <c r="J1665" s="7"/>
      <c r="K1665" s="7"/>
      <c r="L1665" s="7"/>
    </row>
    <row r="1666" spans="1:12" ht="15.75">
      <c r="A1666" s="171" t="s">
        <v>31</v>
      </c>
      <c r="B1666" s="172">
        <f>C1666*D1666</f>
        <v>4569.224</v>
      </c>
      <c r="C1666" s="238">
        <v>3335.2</v>
      </c>
      <c r="D1666" s="173">
        <v>1.37</v>
      </c>
      <c r="E1666" s="171" t="s">
        <v>5</v>
      </c>
      <c r="F1666" s="171">
        <v>163</v>
      </c>
      <c r="G1666" s="174">
        <f>B1666/F1666</f>
        <v>28.032049079754604</v>
      </c>
      <c r="I1666" s="271"/>
      <c r="J1666" s="7"/>
      <c r="K1666" s="7"/>
      <c r="L1666" s="7"/>
    </row>
    <row r="1667" spans="1:12" ht="15.75">
      <c r="A1667" s="175" t="s">
        <v>30</v>
      </c>
      <c r="B1667" s="176">
        <f>C1667*D1667</f>
        <v>233.464</v>
      </c>
      <c r="C1667" s="238">
        <v>3335.2</v>
      </c>
      <c r="D1667" s="177">
        <v>0.07</v>
      </c>
      <c r="E1667" s="55" t="s">
        <v>33</v>
      </c>
      <c r="F1667" s="236">
        <v>994</v>
      </c>
      <c r="G1667" s="178">
        <f>B1667/F1667</f>
        <v>0.23487323943661972</v>
      </c>
      <c r="I1667" s="7"/>
      <c r="J1667" s="7"/>
      <c r="K1667" s="7"/>
      <c r="L1667" s="7"/>
    </row>
    <row r="1668" spans="1:12" ht="15.75">
      <c r="A1668" s="168" t="s">
        <v>32</v>
      </c>
      <c r="B1668" s="157">
        <f>SUM(B1665:B1667)</f>
        <v>28916.184</v>
      </c>
      <c r="C1668" s="179"/>
      <c r="D1668" s="180">
        <f>SUM(D1665:D1667)</f>
        <v>8.669999999999998</v>
      </c>
      <c r="E1668" s="119"/>
      <c r="F1668" s="119"/>
      <c r="G1668" s="168"/>
      <c r="I1668" s="7"/>
      <c r="J1668" s="7"/>
      <c r="K1668" s="7"/>
      <c r="L1668" s="7"/>
    </row>
    <row r="1669" spans="1:12" ht="15.75">
      <c r="A1669" s="87"/>
      <c r="B1669" s="87"/>
      <c r="C1669" s="87"/>
      <c r="D1669" s="87"/>
      <c r="E1669" s="87"/>
      <c r="F1669" s="87"/>
      <c r="G1669" s="87"/>
      <c r="I1669" s="7"/>
      <c r="J1669" s="7"/>
      <c r="K1669" s="7"/>
      <c r="L1669" s="7"/>
    </row>
    <row r="1670" spans="1:12" ht="15.75">
      <c r="A1670" s="272" t="s">
        <v>9</v>
      </c>
      <c r="B1670" s="272"/>
      <c r="C1670" s="272"/>
      <c r="D1670" s="272"/>
      <c r="E1670" s="272"/>
      <c r="F1670" s="272"/>
      <c r="G1670" s="272"/>
      <c r="I1670" s="7"/>
      <c r="J1670" s="7"/>
      <c r="K1670" s="7"/>
      <c r="L1670" s="7"/>
    </row>
    <row r="1671" spans="1:12" ht="15.75">
      <c r="A1671" s="272" t="s">
        <v>152</v>
      </c>
      <c r="B1671" s="272"/>
      <c r="C1671" s="272"/>
      <c r="D1671" s="272"/>
      <c r="E1671" s="272"/>
      <c r="F1671" s="272"/>
      <c r="G1671" s="272"/>
      <c r="I1671" s="7"/>
      <c r="J1671" s="7"/>
      <c r="K1671" s="7"/>
      <c r="L1671" s="7"/>
    </row>
    <row r="1672" spans="1:12" ht="46.5" customHeight="1">
      <c r="A1672" s="273" t="s">
        <v>0</v>
      </c>
      <c r="B1672" s="273" t="s">
        <v>24</v>
      </c>
      <c r="C1672" s="275" t="s">
        <v>25</v>
      </c>
      <c r="D1672" s="276"/>
      <c r="E1672" s="275" t="s">
        <v>10</v>
      </c>
      <c r="F1672" s="277"/>
      <c r="G1672" s="276"/>
      <c r="I1672" s="7"/>
      <c r="J1672" s="7"/>
      <c r="K1672" s="7"/>
      <c r="L1672" s="7"/>
    </row>
    <row r="1673" spans="1:12" ht="90">
      <c r="A1673" s="274"/>
      <c r="B1673" s="274"/>
      <c r="C1673" s="45" t="s">
        <v>6</v>
      </c>
      <c r="D1673" s="45" t="s">
        <v>2</v>
      </c>
      <c r="E1673" s="55" t="s">
        <v>8</v>
      </c>
      <c r="F1673" s="99" t="s">
        <v>7</v>
      </c>
      <c r="G1673" s="99" t="s">
        <v>23</v>
      </c>
      <c r="I1673" s="7"/>
      <c r="J1673" s="7"/>
      <c r="K1673" s="7"/>
      <c r="L1673" s="7"/>
    </row>
    <row r="1674" spans="1:12" ht="45">
      <c r="A1674" s="55" t="s">
        <v>14</v>
      </c>
      <c r="B1674" s="157">
        <f>D1674*C1674</f>
        <v>5205.428</v>
      </c>
      <c r="C1674" s="238">
        <v>3135.8</v>
      </c>
      <c r="D1674" s="159">
        <v>1.66</v>
      </c>
      <c r="E1674" s="55" t="s">
        <v>13</v>
      </c>
      <c r="F1674" s="179">
        <v>2807</v>
      </c>
      <c r="G1674" s="160">
        <f aca="true" t="shared" si="204" ref="G1674:G1680">B1674/F1674</f>
        <v>1.8544453152832205</v>
      </c>
      <c r="I1674" s="269"/>
      <c r="J1674" s="7"/>
      <c r="K1674" s="7"/>
      <c r="L1674" s="7"/>
    </row>
    <row r="1675" spans="1:12" ht="15.75">
      <c r="A1675" s="107" t="s">
        <v>15</v>
      </c>
      <c r="B1675" s="157">
        <f aca="true" t="shared" si="205" ref="B1675:B1680">D1675*C1675</f>
        <v>1630.6160000000002</v>
      </c>
      <c r="C1675" s="238">
        <v>3135.8</v>
      </c>
      <c r="D1675" s="161">
        <v>0.52</v>
      </c>
      <c r="E1675" s="75" t="s">
        <v>11</v>
      </c>
      <c r="F1675" s="75">
        <v>1</v>
      </c>
      <c r="G1675" s="162">
        <f t="shared" si="204"/>
        <v>1630.6160000000002</v>
      </c>
      <c r="I1675" s="270"/>
      <c r="J1675" s="7"/>
      <c r="K1675" s="7"/>
      <c r="L1675" s="7"/>
    </row>
    <row r="1676" spans="1:12" ht="15.75">
      <c r="A1676" s="8" t="s">
        <v>16</v>
      </c>
      <c r="B1676" s="157">
        <f t="shared" si="205"/>
        <v>470.37</v>
      </c>
      <c r="C1676" s="238">
        <v>3135.8</v>
      </c>
      <c r="D1676" s="163">
        <v>0.15</v>
      </c>
      <c r="E1676" s="55" t="s">
        <v>3</v>
      </c>
      <c r="F1676" s="55">
        <v>1260</v>
      </c>
      <c r="G1676" s="164">
        <f t="shared" si="204"/>
        <v>0.3733095238095238</v>
      </c>
      <c r="I1676" s="270"/>
      <c r="J1676" s="7"/>
      <c r="K1676" s="7"/>
      <c r="L1676" s="7"/>
    </row>
    <row r="1677" spans="1:12" ht="45">
      <c r="A1677" s="8" t="s">
        <v>17</v>
      </c>
      <c r="B1677" s="157">
        <f t="shared" si="205"/>
        <v>3512.0960000000005</v>
      </c>
      <c r="C1677" s="238">
        <v>3135.8</v>
      </c>
      <c r="D1677" s="163">
        <v>1.12</v>
      </c>
      <c r="E1677" s="55" t="s">
        <v>13</v>
      </c>
      <c r="F1677" s="179">
        <v>2807</v>
      </c>
      <c r="G1677" s="164">
        <f t="shared" si="204"/>
        <v>1.2511920199501247</v>
      </c>
      <c r="I1677" s="270"/>
      <c r="J1677" s="7"/>
      <c r="K1677" s="7"/>
      <c r="L1677" s="7"/>
    </row>
    <row r="1678" spans="1:12" ht="15.75">
      <c r="A1678" s="107" t="s">
        <v>18</v>
      </c>
      <c r="B1678" s="157">
        <f t="shared" si="205"/>
        <v>9564.19</v>
      </c>
      <c r="C1678" s="238">
        <v>3135.8</v>
      </c>
      <c r="D1678" s="161">
        <v>3.05</v>
      </c>
      <c r="E1678" s="75" t="s">
        <v>4</v>
      </c>
      <c r="F1678" s="172">
        <v>3581</v>
      </c>
      <c r="G1678" s="165">
        <f t="shared" si="204"/>
        <v>2.6708154146886347</v>
      </c>
      <c r="I1678" s="270"/>
      <c r="J1678" s="7"/>
      <c r="K1678" s="7"/>
      <c r="L1678" s="7"/>
    </row>
    <row r="1679" spans="1:12" ht="15.75">
      <c r="A1679" s="114" t="s">
        <v>19</v>
      </c>
      <c r="B1679" s="157">
        <f t="shared" si="205"/>
        <v>2351.8500000000004</v>
      </c>
      <c r="C1679" s="238">
        <v>3135.8</v>
      </c>
      <c r="D1679" s="163">
        <v>0.75</v>
      </c>
      <c r="E1679" s="55" t="s">
        <v>5</v>
      </c>
      <c r="F1679" s="55">
        <v>120</v>
      </c>
      <c r="G1679" s="164">
        <f t="shared" si="204"/>
        <v>19.598750000000003</v>
      </c>
      <c r="I1679" s="270"/>
      <c r="J1679" s="7"/>
      <c r="K1679" s="7"/>
      <c r="L1679" s="7"/>
    </row>
    <row r="1680" spans="1:12" ht="15.75">
      <c r="A1680" s="8" t="s">
        <v>20</v>
      </c>
      <c r="B1680" s="157">
        <f t="shared" si="205"/>
        <v>846.666</v>
      </c>
      <c r="C1680" s="238">
        <v>3135.8</v>
      </c>
      <c r="D1680" s="163">
        <v>0.27</v>
      </c>
      <c r="E1680" s="55" t="s">
        <v>5</v>
      </c>
      <c r="F1680" s="55">
        <v>120</v>
      </c>
      <c r="G1680" s="164">
        <f t="shared" si="204"/>
        <v>7.05555</v>
      </c>
      <c r="I1680" s="270"/>
      <c r="J1680" s="7"/>
      <c r="K1680" s="7"/>
      <c r="L1680" s="7"/>
    </row>
    <row r="1681" spans="1:12" ht="16.5" thickBot="1">
      <c r="A1681" s="185" t="s">
        <v>29</v>
      </c>
      <c r="B1681" s="186">
        <f>SUM(B1674:B1680)</f>
        <v>23581.216000000004</v>
      </c>
      <c r="C1681" s="187"/>
      <c r="D1681" s="188">
        <f>SUM(D1674:D1680)</f>
        <v>7.52</v>
      </c>
      <c r="E1681" s="182"/>
      <c r="F1681" s="231"/>
      <c r="G1681" s="189"/>
      <c r="I1681" s="270"/>
      <c r="J1681" s="7"/>
      <c r="K1681" s="7"/>
      <c r="L1681" s="7"/>
    </row>
    <row r="1682" spans="1:12" ht="15.75">
      <c r="A1682" s="171" t="s">
        <v>31</v>
      </c>
      <c r="B1682" s="172">
        <f>C1682*D1682</f>
        <v>4296.046</v>
      </c>
      <c r="C1682" s="238">
        <v>3135.8</v>
      </c>
      <c r="D1682" s="173">
        <v>1.37</v>
      </c>
      <c r="E1682" s="171" t="s">
        <v>5</v>
      </c>
      <c r="F1682" s="171">
        <v>120</v>
      </c>
      <c r="G1682" s="174">
        <f>B1682/F1682</f>
        <v>35.800383333333336</v>
      </c>
      <c r="I1682" s="271"/>
      <c r="J1682" s="7"/>
      <c r="K1682" s="7"/>
      <c r="L1682" s="7"/>
    </row>
    <row r="1683" spans="1:12" ht="15.75">
      <c r="A1683" s="175" t="s">
        <v>30</v>
      </c>
      <c r="B1683" s="176">
        <f>C1683*D1683</f>
        <v>219.50600000000003</v>
      </c>
      <c r="C1683" s="238">
        <v>3135.8</v>
      </c>
      <c r="D1683" s="177">
        <v>0.07</v>
      </c>
      <c r="E1683" s="55" t="s">
        <v>33</v>
      </c>
      <c r="F1683" s="236">
        <v>378</v>
      </c>
      <c r="G1683" s="178">
        <f>B1683/F1683</f>
        <v>0.5807037037037038</v>
      </c>
      <c r="I1683" s="7"/>
      <c r="J1683" s="7"/>
      <c r="K1683" s="7"/>
      <c r="L1683" s="7"/>
    </row>
    <row r="1684" spans="1:12" ht="15.75">
      <c r="A1684" s="168" t="s">
        <v>32</v>
      </c>
      <c r="B1684" s="157">
        <f>SUM(B1681:B1683)</f>
        <v>28096.768000000004</v>
      </c>
      <c r="C1684" s="179"/>
      <c r="D1684" s="180">
        <f>SUM(D1681:D1683)</f>
        <v>8.96</v>
      </c>
      <c r="E1684" s="119"/>
      <c r="F1684" s="119"/>
      <c r="G1684" s="168"/>
      <c r="I1684" s="7"/>
      <c r="J1684" s="7"/>
      <c r="K1684" s="7"/>
      <c r="L1684" s="7"/>
    </row>
    <row r="1685" spans="1:12" ht="15.75">
      <c r="A1685" s="87"/>
      <c r="B1685" s="87"/>
      <c r="C1685" s="87"/>
      <c r="D1685" s="87"/>
      <c r="E1685" s="87"/>
      <c r="F1685" s="87"/>
      <c r="G1685" s="87"/>
      <c r="I1685" s="7"/>
      <c r="J1685" s="7"/>
      <c r="K1685" s="7"/>
      <c r="L1685" s="7"/>
    </row>
    <row r="1686" spans="1:12" ht="15.75">
      <c r="A1686" s="272" t="s">
        <v>9</v>
      </c>
      <c r="B1686" s="272"/>
      <c r="C1686" s="272"/>
      <c r="D1686" s="272"/>
      <c r="E1686" s="272"/>
      <c r="F1686" s="272"/>
      <c r="G1686" s="272"/>
      <c r="I1686" s="7"/>
      <c r="J1686" s="7"/>
      <c r="K1686" s="7"/>
      <c r="L1686" s="7"/>
    </row>
    <row r="1687" spans="1:12" ht="15.75">
      <c r="A1687" s="272" t="s">
        <v>153</v>
      </c>
      <c r="B1687" s="272"/>
      <c r="C1687" s="272"/>
      <c r="D1687" s="272"/>
      <c r="E1687" s="272"/>
      <c r="F1687" s="272"/>
      <c r="G1687" s="272"/>
      <c r="I1687" s="7"/>
      <c r="J1687" s="7"/>
      <c r="K1687" s="7"/>
      <c r="L1687" s="7"/>
    </row>
    <row r="1688" spans="1:12" ht="44.25" customHeight="1">
      <c r="A1688" s="273" t="s">
        <v>0</v>
      </c>
      <c r="B1688" s="273" t="s">
        <v>24</v>
      </c>
      <c r="C1688" s="275" t="s">
        <v>43</v>
      </c>
      <c r="D1688" s="276"/>
      <c r="E1688" s="275" t="s">
        <v>10</v>
      </c>
      <c r="F1688" s="277"/>
      <c r="G1688" s="276"/>
      <c r="I1688" s="7"/>
      <c r="J1688" s="7"/>
      <c r="K1688" s="7"/>
      <c r="L1688" s="7"/>
    </row>
    <row r="1689" spans="1:12" ht="75" customHeight="1">
      <c r="A1689" s="274"/>
      <c r="B1689" s="274"/>
      <c r="C1689" s="45" t="s">
        <v>41</v>
      </c>
      <c r="D1689" s="45" t="s">
        <v>28</v>
      </c>
      <c r="E1689" s="55" t="s">
        <v>8</v>
      </c>
      <c r="F1689" s="99" t="s">
        <v>7</v>
      </c>
      <c r="G1689" s="99" t="s">
        <v>23</v>
      </c>
      <c r="I1689" s="7"/>
      <c r="J1689" s="7"/>
      <c r="K1689" s="7"/>
      <c r="L1689" s="7"/>
    </row>
    <row r="1690" spans="1:12" ht="45">
      <c r="A1690" s="55" t="s">
        <v>14</v>
      </c>
      <c r="B1690" s="157">
        <f>D1690*C1690</f>
        <v>765.6</v>
      </c>
      <c r="C1690" s="238">
        <v>638</v>
      </c>
      <c r="D1690" s="159">
        <v>1.2</v>
      </c>
      <c r="E1690" s="55" t="s">
        <v>13</v>
      </c>
      <c r="F1690" s="179">
        <v>664.5</v>
      </c>
      <c r="G1690" s="160">
        <f aca="true" t="shared" si="206" ref="G1690:G1696">B1690/F1690</f>
        <v>1.1521444695259595</v>
      </c>
      <c r="I1690" s="269"/>
      <c r="J1690" s="7"/>
      <c r="K1690" s="7"/>
      <c r="L1690" s="7"/>
    </row>
    <row r="1691" spans="1:12" ht="15.75">
      <c r="A1691" s="107" t="s">
        <v>15</v>
      </c>
      <c r="B1691" s="157">
        <f aca="true" t="shared" si="207" ref="B1691:B1696">D1691*C1691</f>
        <v>325.38</v>
      </c>
      <c r="C1691" s="238">
        <v>638</v>
      </c>
      <c r="D1691" s="161">
        <v>0.51</v>
      </c>
      <c r="E1691" s="75" t="s">
        <v>11</v>
      </c>
      <c r="F1691" s="75">
        <v>1</v>
      </c>
      <c r="G1691" s="162">
        <f t="shared" si="206"/>
        <v>325.38</v>
      </c>
      <c r="I1691" s="270"/>
      <c r="J1691" s="7"/>
      <c r="K1691" s="7"/>
      <c r="L1691" s="7"/>
    </row>
    <row r="1692" spans="1:12" ht="15.75">
      <c r="A1692" s="8" t="s">
        <v>16</v>
      </c>
      <c r="B1692" s="157">
        <f t="shared" si="207"/>
        <v>89.32000000000001</v>
      </c>
      <c r="C1692" s="238">
        <v>638</v>
      </c>
      <c r="D1692" s="163">
        <v>0.14</v>
      </c>
      <c r="E1692" s="55" t="s">
        <v>3</v>
      </c>
      <c r="F1692" s="55">
        <v>126</v>
      </c>
      <c r="G1692" s="164">
        <f t="shared" si="206"/>
        <v>0.7088888888888889</v>
      </c>
      <c r="I1692" s="270"/>
      <c r="J1692" s="7"/>
      <c r="K1692" s="7"/>
      <c r="L1692" s="7"/>
    </row>
    <row r="1693" spans="1:12" ht="45">
      <c r="A1693" s="8" t="s">
        <v>17</v>
      </c>
      <c r="B1693" s="157">
        <f t="shared" si="207"/>
        <v>701.8000000000001</v>
      </c>
      <c r="C1693" s="238">
        <v>638</v>
      </c>
      <c r="D1693" s="163">
        <v>1.1</v>
      </c>
      <c r="E1693" s="55" t="s">
        <v>13</v>
      </c>
      <c r="F1693" s="179">
        <v>664.5</v>
      </c>
      <c r="G1693" s="164">
        <f t="shared" si="206"/>
        <v>1.0561324303987962</v>
      </c>
      <c r="I1693" s="270"/>
      <c r="J1693" s="7"/>
      <c r="K1693" s="7"/>
      <c r="L1693" s="7"/>
    </row>
    <row r="1694" spans="1:12" ht="15.75">
      <c r="A1694" s="107" t="s">
        <v>18</v>
      </c>
      <c r="B1694" s="157">
        <f t="shared" si="207"/>
        <v>1907.6200000000001</v>
      </c>
      <c r="C1694" s="238">
        <v>638</v>
      </c>
      <c r="D1694" s="161">
        <v>2.99</v>
      </c>
      <c r="E1694" s="75" t="s">
        <v>4</v>
      </c>
      <c r="F1694" s="172">
        <v>1422</v>
      </c>
      <c r="G1694" s="165">
        <f t="shared" si="206"/>
        <v>1.3415049226441633</v>
      </c>
      <c r="I1694" s="270"/>
      <c r="J1694" s="7"/>
      <c r="K1694" s="7"/>
      <c r="L1694" s="7"/>
    </row>
    <row r="1695" spans="1:12" ht="15.75">
      <c r="A1695" s="114" t="s">
        <v>19</v>
      </c>
      <c r="B1695" s="157">
        <f t="shared" si="207"/>
        <v>433.84000000000003</v>
      </c>
      <c r="C1695" s="238">
        <v>638</v>
      </c>
      <c r="D1695" s="163">
        <v>0.68</v>
      </c>
      <c r="E1695" s="55" t="s">
        <v>5</v>
      </c>
      <c r="F1695" s="55">
        <v>33</v>
      </c>
      <c r="G1695" s="164">
        <f t="shared" si="206"/>
        <v>13.146666666666668</v>
      </c>
      <c r="I1695" s="270"/>
      <c r="J1695" s="7"/>
      <c r="K1695" s="7"/>
      <c r="L1695" s="7"/>
    </row>
    <row r="1696" spans="1:12" ht="15.75">
      <c r="A1696" s="8" t="s">
        <v>20</v>
      </c>
      <c r="B1696" s="157">
        <f t="shared" si="207"/>
        <v>165.88</v>
      </c>
      <c r="C1696" s="238">
        <v>638</v>
      </c>
      <c r="D1696" s="163">
        <v>0.26</v>
      </c>
      <c r="E1696" s="55" t="s">
        <v>5</v>
      </c>
      <c r="F1696" s="55">
        <v>33</v>
      </c>
      <c r="G1696" s="164">
        <f t="shared" si="206"/>
        <v>5.026666666666666</v>
      </c>
      <c r="I1696" s="270"/>
      <c r="J1696" s="7"/>
      <c r="K1696" s="7"/>
      <c r="L1696" s="7"/>
    </row>
    <row r="1697" spans="1:12" ht="16.5" thickBot="1">
      <c r="A1697" s="185" t="s">
        <v>29</v>
      </c>
      <c r="B1697" s="186">
        <f>SUM(B1690:B1696)</f>
        <v>4389.4400000000005</v>
      </c>
      <c r="C1697" s="187"/>
      <c r="D1697" s="188">
        <f>SUM(D1690:D1696)</f>
        <v>6.88</v>
      </c>
      <c r="E1697" s="182"/>
      <c r="F1697" s="231"/>
      <c r="G1697" s="189"/>
      <c r="I1697" s="270"/>
      <c r="J1697" s="7"/>
      <c r="K1697" s="7"/>
      <c r="L1697" s="7"/>
    </row>
    <row r="1698" spans="1:12" ht="15.75">
      <c r="A1698" s="171" t="s">
        <v>31</v>
      </c>
      <c r="B1698" s="172">
        <f>C1698*D1698</f>
        <v>874.0600000000001</v>
      </c>
      <c r="C1698" s="238">
        <v>638</v>
      </c>
      <c r="D1698" s="173">
        <v>1.37</v>
      </c>
      <c r="E1698" s="171" t="s">
        <v>5</v>
      </c>
      <c r="F1698" s="171">
        <v>33</v>
      </c>
      <c r="G1698" s="174">
        <f>B1698/F1698</f>
        <v>26.486666666666668</v>
      </c>
      <c r="I1698" s="271"/>
      <c r="J1698" s="7"/>
      <c r="K1698" s="7"/>
      <c r="L1698" s="7"/>
    </row>
    <row r="1699" spans="1:12" ht="15.75">
      <c r="A1699" s="175" t="s">
        <v>30</v>
      </c>
      <c r="B1699" s="176">
        <f>C1699*D1699</f>
        <v>44.660000000000004</v>
      </c>
      <c r="C1699" s="238">
        <v>638</v>
      </c>
      <c r="D1699" s="177">
        <v>0.07</v>
      </c>
      <c r="E1699" s="55" t="s">
        <v>33</v>
      </c>
      <c r="F1699" s="236">
        <v>61.56</v>
      </c>
      <c r="G1699" s="178">
        <f>B1699/F1699</f>
        <v>0.725471085120208</v>
      </c>
      <c r="I1699" s="7"/>
      <c r="J1699" s="7"/>
      <c r="K1699" s="7"/>
      <c r="L1699" s="7"/>
    </row>
    <row r="1700" spans="1:12" ht="15.75">
      <c r="A1700" s="168" t="s">
        <v>32</v>
      </c>
      <c r="B1700" s="157">
        <f>SUM(B1697:B1699)</f>
        <v>5308.160000000001</v>
      </c>
      <c r="C1700" s="179"/>
      <c r="D1700" s="180">
        <f>SUM(D1697:D1699)</f>
        <v>8.32</v>
      </c>
      <c r="E1700" s="119"/>
      <c r="F1700" s="119"/>
      <c r="G1700" s="168"/>
      <c r="I1700" s="7"/>
      <c r="J1700" s="7"/>
      <c r="K1700" s="7"/>
      <c r="L1700" s="7"/>
    </row>
    <row r="1701" spans="1:12" ht="15.75">
      <c r="A1701" s="87"/>
      <c r="B1701" s="87"/>
      <c r="C1701" s="87"/>
      <c r="D1701" s="87"/>
      <c r="E1701" s="87"/>
      <c r="F1701" s="87"/>
      <c r="G1701" s="87"/>
      <c r="I1701" s="7"/>
      <c r="J1701" s="7"/>
      <c r="K1701" s="7"/>
      <c r="L1701" s="7"/>
    </row>
    <row r="1702" spans="1:12" ht="15.75">
      <c r="A1702" s="272" t="s">
        <v>9</v>
      </c>
      <c r="B1702" s="272"/>
      <c r="C1702" s="272"/>
      <c r="D1702" s="272"/>
      <c r="E1702" s="272"/>
      <c r="F1702" s="272"/>
      <c r="G1702" s="272"/>
      <c r="I1702" s="7"/>
      <c r="J1702" s="7"/>
      <c r="K1702" s="7"/>
      <c r="L1702" s="7"/>
    </row>
    <row r="1703" spans="1:12" ht="15.75">
      <c r="A1703" s="272" t="s">
        <v>154</v>
      </c>
      <c r="B1703" s="272"/>
      <c r="C1703" s="272"/>
      <c r="D1703" s="272"/>
      <c r="E1703" s="272"/>
      <c r="F1703" s="272"/>
      <c r="G1703" s="272"/>
      <c r="I1703" s="7"/>
      <c r="J1703" s="7"/>
      <c r="K1703" s="7"/>
      <c r="L1703" s="7"/>
    </row>
    <row r="1704" spans="1:12" ht="61.5" customHeight="1">
      <c r="A1704" s="273" t="s">
        <v>0</v>
      </c>
      <c r="B1704" s="273" t="s">
        <v>24</v>
      </c>
      <c r="C1704" s="275" t="s">
        <v>38</v>
      </c>
      <c r="D1704" s="276"/>
      <c r="E1704" s="275" t="s">
        <v>10</v>
      </c>
      <c r="F1704" s="277"/>
      <c r="G1704" s="276"/>
      <c r="I1704" s="7"/>
      <c r="J1704" s="7"/>
      <c r="K1704" s="7"/>
      <c r="L1704" s="7"/>
    </row>
    <row r="1705" spans="1:12" ht="75">
      <c r="A1705" s="274"/>
      <c r="B1705" s="274"/>
      <c r="C1705" s="45" t="s">
        <v>41</v>
      </c>
      <c r="D1705" s="45" t="s">
        <v>28</v>
      </c>
      <c r="E1705" s="55" t="s">
        <v>8</v>
      </c>
      <c r="F1705" s="99" t="s">
        <v>7</v>
      </c>
      <c r="G1705" s="99" t="s">
        <v>23</v>
      </c>
      <c r="I1705" s="7"/>
      <c r="J1705" s="7"/>
      <c r="K1705" s="7"/>
      <c r="L1705" s="7"/>
    </row>
    <row r="1706" spans="1:12" ht="45">
      <c r="A1706" s="55" t="s">
        <v>14</v>
      </c>
      <c r="B1706" s="157">
        <f>D1706*C1706</f>
        <v>3193.476</v>
      </c>
      <c r="C1706" s="238">
        <v>2047.1</v>
      </c>
      <c r="D1706" s="159">
        <v>1.56</v>
      </c>
      <c r="E1706" s="55" t="s">
        <v>13</v>
      </c>
      <c r="F1706" s="179">
        <v>3144</v>
      </c>
      <c r="G1706" s="160">
        <f aca="true" t="shared" si="208" ref="G1706:G1712">B1706/F1706</f>
        <v>1.0157366412213742</v>
      </c>
      <c r="I1706" s="269"/>
      <c r="J1706" s="7"/>
      <c r="K1706" s="7"/>
      <c r="L1706" s="7"/>
    </row>
    <row r="1707" spans="1:12" ht="15.75">
      <c r="A1707" s="107" t="s">
        <v>15</v>
      </c>
      <c r="B1707" s="157">
        <f aca="true" t="shared" si="209" ref="B1707:B1712">D1707*C1707</f>
        <v>941.666</v>
      </c>
      <c r="C1707" s="238">
        <v>2047.1</v>
      </c>
      <c r="D1707" s="161">
        <v>0.46</v>
      </c>
      <c r="E1707" s="75" t="s">
        <v>11</v>
      </c>
      <c r="F1707" s="75">
        <v>1</v>
      </c>
      <c r="G1707" s="162">
        <f t="shared" si="208"/>
        <v>941.666</v>
      </c>
      <c r="I1707" s="270"/>
      <c r="J1707" s="7"/>
      <c r="K1707" s="7"/>
      <c r="L1707" s="7"/>
    </row>
    <row r="1708" spans="1:12" ht="15.75">
      <c r="A1708" s="8" t="s">
        <v>16</v>
      </c>
      <c r="B1708" s="157">
        <f t="shared" si="209"/>
        <v>266.123</v>
      </c>
      <c r="C1708" s="238">
        <v>2047.1</v>
      </c>
      <c r="D1708" s="163">
        <v>0.13</v>
      </c>
      <c r="E1708" s="55" t="s">
        <v>3</v>
      </c>
      <c r="F1708" s="55">
        <v>1285</v>
      </c>
      <c r="G1708" s="164">
        <f t="shared" si="208"/>
        <v>0.20709961089494164</v>
      </c>
      <c r="I1708" s="270"/>
      <c r="J1708" s="7"/>
      <c r="K1708" s="7"/>
      <c r="L1708" s="7"/>
    </row>
    <row r="1709" spans="1:12" ht="45">
      <c r="A1709" s="8" t="s">
        <v>17</v>
      </c>
      <c r="B1709" s="157">
        <f t="shared" si="209"/>
        <v>2047.1</v>
      </c>
      <c r="C1709" s="238">
        <v>2047.1</v>
      </c>
      <c r="D1709" s="163">
        <v>1</v>
      </c>
      <c r="E1709" s="55" t="s">
        <v>13</v>
      </c>
      <c r="F1709" s="179">
        <v>3144</v>
      </c>
      <c r="G1709" s="164">
        <f t="shared" si="208"/>
        <v>0.6511132315521628</v>
      </c>
      <c r="I1709" s="270"/>
      <c r="J1709" s="7"/>
      <c r="K1709" s="7"/>
      <c r="L1709" s="7"/>
    </row>
    <row r="1710" spans="1:12" ht="15.75">
      <c r="A1710" s="107" t="s">
        <v>18</v>
      </c>
      <c r="B1710" s="157">
        <f t="shared" si="209"/>
        <v>5527.17</v>
      </c>
      <c r="C1710" s="238">
        <v>2047.1</v>
      </c>
      <c r="D1710" s="161">
        <v>2.7</v>
      </c>
      <c r="E1710" s="75" t="s">
        <v>4</v>
      </c>
      <c r="F1710" s="172">
        <v>1846</v>
      </c>
      <c r="G1710" s="165">
        <f t="shared" si="208"/>
        <v>2.994133261105092</v>
      </c>
      <c r="I1710" s="270"/>
      <c r="J1710" s="7"/>
      <c r="K1710" s="7"/>
      <c r="L1710" s="7"/>
    </row>
    <row r="1711" spans="1:12" ht="15.75">
      <c r="A1711" s="114" t="s">
        <v>19</v>
      </c>
      <c r="B1711" s="157">
        <f t="shared" si="209"/>
        <v>1371.557</v>
      </c>
      <c r="C1711" s="238">
        <v>2047.1</v>
      </c>
      <c r="D1711" s="163">
        <v>0.67</v>
      </c>
      <c r="E1711" s="55" t="s">
        <v>5</v>
      </c>
      <c r="F1711" s="55">
        <v>69</v>
      </c>
      <c r="G1711" s="164">
        <f t="shared" si="208"/>
        <v>19.87763768115942</v>
      </c>
      <c r="I1711" s="270"/>
      <c r="J1711" s="7"/>
      <c r="K1711" s="7"/>
      <c r="L1711" s="7"/>
    </row>
    <row r="1712" spans="1:12" ht="15.75">
      <c r="A1712" s="8" t="s">
        <v>20</v>
      </c>
      <c r="B1712" s="157">
        <f t="shared" si="209"/>
        <v>491.304</v>
      </c>
      <c r="C1712" s="238">
        <v>2047.1</v>
      </c>
      <c r="D1712" s="163">
        <v>0.24</v>
      </c>
      <c r="E1712" s="55" t="s">
        <v>5</v>
      </c>
      <c r="F1712" s="55">
        <v>69</v>
      </c>
      <c r="G1712" s="164">
        <f t="shared" si="208"/>
        <v>7.120347826086956</v>
      </c>
      <c r="I1712" s="270"/>
      <c r="J1712" s="7"/>
      <c r="K1712" s="7"/>
      <c r="L1712" s="7"/>
    </row>
    <row r="1713" spans="1:12" ht="16.5" thickBot="1">
      <c r="A1713" s="185" t="s">
        <v>29</v>
      </c>
      <c r="B1713" s="186">
        <f>SUM(B1706:B1712)</f>
        <v>13838.396</v>
      </c>
      <c r="C1713" s="187"/>
      <c r="D1713" s="188">
        <f>SUM(D1706:D1712)</f>
        <v>6.76</v>
      </c>
      <c r="E1713" s="182"/>
      <c r="F1713" s="231"/>
      <c r="G1713" s="189"/>
      <c r="I1713" s="270"/>
      <c r="J1713" s="7"/>
      <c r="K1713" s="7"/>
      <c r="L1713" s="7"/>
    </row>
    <row r="1714" spans="1:12" ht="15.75">
      <c r="A1714" s="171" t="s">
        <v>31</v>
      </c>
      <c r="B1714" s="172">
        <f>C1714*D1714</f>
        <v>2804.527</v>
      </c>
      <c r="C1714" s="238">
        <v>2047.1</v>
      </c>
      <c r="D1714" s="173">
        <v>1.37</v>
      </c>
      <c r="E1714" s="171" t="s">
        <v>5</v>
      </c>
      <c r="F1714" s="171">
        <v>69</v>
      </c>
      <c r="G1714" s="174">
        <f>B1714/F1714</f>
        <v>40.64531884057971</v>
      </c>
      <c r="I1714" s="271"/>
      <c r="J1714" s="7"/>
      <c r="K1714" s="7"/>
      <c r="L1714" s="7"/>
    </row>
    <row r="1715" spans="1:12" ht="15.75">
      <c r="A1715" s="175" t="s">
        <v>30</v>
      </c>
      <c r="B1715" s="176">
        <f>C1715*D1715</f>
        <v>143.297</v>
      </c>
      <c r="C1715" s="238">
        <v>2047.1</v>
      </c>
      <c r="D1715" s="177">
        <v>0.07</v>
      </c>
      <c r="E1715" s="55" t="s">
        <v>33</v>
      </c>
      <c r="F1715" s="236">
        <v>215.46</v>
      </c>
      <c r="G1715" s="178">
        <f>B1715/F1715</f>
        <v>0.6650747238466537</v>
      </c>
      <c r="I1715" s="7"/>
      <c r="J1715" s="7"/>
      <c r="K1715" s="7"/>
      <c r="L1715" s="7"/>
    </row>
    <row r="1716" spans="1:12" ht="15.75">
      <c r="A1716" s="168" t="s">
        <v>32</v>
      </c>
      <c r="B1716" s="157">
        <f>SUM(B1713:B1715)</f>
        <v>16786.22</v>
      </c>
      <c r="C1716" s="179"/>
      <c r="D1716" s="180">
        <f>SUM(D1713:D1715)</f>
        <v>8.2</v>
      </c>
      <c r="E1716" s="119"/>
      <c r="F1716" s="119"/>
      <c r="G1716" s="168"/>
      <c r="I1716" s="7"/>
      <c r="J1716" s="7"/>
      <c r="K1716" s="7"/>
      <c r="L1716" s="7"/>
    </row>
    <row r="1717" spans="1:12" ht="15.75">
      <c r="A1717" s="87"/>
      <c r="B1717" s="87"/>
      <c r="C1717" s="87"/>
      <c r="D1717" s="87"/>
      <c r="E1717" s="87"/>
      <c r="F1717" s="87"/>
      <c r="G1717" s="87"/>
      <c r="I1717" s="7"/>
      <c r="J1717" s="7"/>
      <c r="K1717" s="7"/>
      <c r="L1717" s="7"/>
    </row>
    <row r="1718" spans="1:12" ht="15.75">
      <c r="A1718" s="272" t="s">
        <v>9</v>
      </c>
      <c r="B1718" s="272"/>
      <c r="C1718" s="272"/>
      <c r="D1718" s="272"/>
      <c r="E1718" s="272"/>
      <c r="F1718" s="272"/>
      <c r="G1718" s="272"/>
      <c r="I1718" s="7"/>
      <c r="J1718" s="7"/>
      <c r="K1718" s="7"/>
      <c r="L1718" s="7"/>
    </row>
    <row r="1719" spans="1:12" ht="15.75">
      <c r="A1719" s="272" t="s">
        <v>155</v>
      </c>
      <c r="B1719" s="272"/>
      <c r="C1719" s="272"/>
      <c r="D1719" s="272"/>
      <c r="E1719" s="272"/>
      <c r="F1719" s="272"/>
      <c r="G1719" s="272"/>
      <c r="I1719" s="7"/>
      <c r="J1719" s="7"/>
      <c r="K1719" s="7"/>
      <c r="L1719" s="7"/>
    </row>
    <row r="1720" spans="1:12" ht="48" customHeight="1">
      <c r="A1720" s="273" t="s">
        <v>0</v>
      </c>
      <c r="B1720" s="273" t="s">
        <v>24</v>
      </c>
      <c r="C1720" s="275" t="s">
        <v>38</v>
      </c>
      <c r="D1720" s="276"/>
      <c r="E1720" s="275" t="s">
        <v>10</v>
      </c>
      <c r="F1720" s="277"/>
      <c r="G1720" s="276"/>
      <c r="I1720" s="7"/>
      <c r="J1720" s="7"/>
      <c r="K1720" s="7"/>
      <c r="L1720" s="7"/>
    </row>
    <row r="1721" spans="1:12" ht="75">
      <c r="A1721" s="274"/>
      <c r="B1721" s="274"/>
      <c r="C1721" s="45" t="s">
        <v>40</v>
      </c>
      <c r="D1721" s="45" t="s">
        <v>28</v>
      </c>
      <c r="E1721" s="55" t="s">
        <v>8</v>
      </c>
      <c r="F1721" s="99" t="s">
        <v>7</v>
      </c>
      <c r="G1721" s="99" t="s">
        <v>23</v>
      </c>
      <c r="I1721" s="7"/>
      <c r="J1721" s="7"/>
      <c r="K1721" s="7"/>
      <c r="L1721" s="7"/>
    </row>
    <row r="1722" spans="1:12" ht="45">
      <c r="A1722" s="55" t="s">
        <v>14</v>
      </c>
      <c r="B1722" s="157">
        <f>D1722*C1722</f>
        <v>611.391</v>
      </c>
      <c r="C1722" s="238">
        <v>630.3</v>
      </c>
      <c r="D1722" s="159">
        <v>0.97</v>
      </c>
      <c r="E1722" s="55" t="s">
        <v>13</v>
      </c>
      <c r="F1722" s="179">
        <v>664.5</v>
      </c>
      <c r="G1722" s="160">
        <f aca="true" t="shared" si="210" ref="G1722:G1728">B1722/F1722</f>
        <v>0.9200767494356659</v>
      </c>
      <c r="I1722" s="269"/>
      <c r="J1722" s="7"/>
      <c r="K1722" s="7"/>
      <c r="L1722" s="7"/>
    </row>
    <row r="1723" spans="1:12" ht="15.75">
      <c r="A1723" s="107" t="s">
        <v>15</v>
      </c>
      <c r="B1723" s="157">
        <f aca="true" t="shared" si="211" ref="B1723:B1728">D1723*C1723</f>
        <v>258.42299999999994</v>
      </c>
      <c r="C1723" s="238">
        <v>630.3</v>
      </c>
      <c r="D1723" s="161">
        <v>0.41</v>
      </c>
      <c r="E1723" s="75" t="s">
        <v>11</v>
      </c>
      <c r="F1723" s="75">
        <v>1</v>
      </c>
      <c r="G1723" s="162">
        <f t="shared" si="210"/>
        <v>258.42299999999994</v>
      </c>
      <c r="I1723" s="270"/>
      <c r="J1723" s="7"/>
      <c r="K1723" s="7"/>
      <c r="L1723" s="7"/>
    </row>
    <row r="1724" spans="1:12" ht="15.75">
      <c r="A1724" s="8" t="s">
        <v>16</v>
      </c>
      <c r="B1724" s="157">
        <f t="shared" si="211"/>
        <v>75.636</v>
      </c>
      <c r="C1724" s="238">
        <v>630.3</v>
      </c>
      <c r="D1724" s="163">
        <v>0.12</v>
      </c>
      <c r="E1724" s="55" t="s">
        <v>3</v>
      </c>
      <c r="F1724" s="55">
        <v>115</v>
      </c>
      <c r="G1724" s="164">
        <f t="shared" si="210"/>
        <v>0.6577043478260869</v>
      </c>
      <c r="I1724" s="270"/>
      <c r="J1724" s="7"/>
      <c r="K1724" s="7"/>
      <c r="L1724" s="7"/>
    </row>
    <row r="1725" spans="1:12" ht="45">
      <c r="A1725" s="8" t="s">
        <v>17</v>
      </c>
      <c r="B1725" s="157">
        <f t="shared" si="211"/>
        <v>554.664</v>
      </c>
      <c r="C1725" s="238">
        <v>630.3</v>
      </c>
      <c r="D1725" s="163">
        <v>0.88</v>
      </c>
      <c r="E1725" s="55" t="s">
        <v>13</v>
      </c>
      <c r="F1725" s="179">
        <v>664.5</v>
      </c>
      <c r="G1725" s="164">
        <f t="shared" si="210"/>
        <v>0.8347088036117382</v>
      </c>
      <c r="I1725" s="270"/>
      <c r="J1725" s="7"/>
      <c r="K1725" s="7"/>
      <c r="L1725" s="7"/>
    </row>
    <row r="1726" spans="1:12" ht="15.75">
      <c r="A1726" s="107" t="s">
        <v>18</v>
      </c>
      <c r="B1726" s="157">
        <f t="shared" si="211"/>
        <v>1506.417</v>
      </c>
      <c r="C1726" s="238">
        <v>630.3</v>
      </c>
      <c r="D1726" s="161">
        <v>2.39</v>
      </c>
      <c r="E1726" s="75" t="s">
        <v>4</v>
      </c>
      <c r="F1726" s="172">
        <v>882</v>
      </c>
      <c r="G1726" s="165">
        <f t="shared" si="210"/>
        <v>1.707955782312925</v>
      </c>
      <c r="I1726" s="270"/>
      <c r="J1726" s="7"/>
      <c r="K1726" s="7"/>
      <c r="L1726" s="7"/>
    </row>
    <row r="1727" spans="1:12" ht="15.75">
      <c r="A1727" s="114" t="s">
        <v>19</v>
      </c>
      <c r="B1727" s="157">
        <f t="shared" si="211"/>
        <v>346.665</v>
      </c>
      <c r="C1727" s="238">
        <v>630.3</v>
      </c>
      <c r="D1727" s="163">
        <v>0.55</v>
      </c>
      <c r="E1727" s="55" t="s">
        <v>5</v>
      </c>
      <c r="F1727" s="55">
        <v>43</v>
      </c>
      <c r="G1727" s="164">
        <f t="shared" si="210"/>
        <v>8.061976744186047</v>
      </c>
      <c r="I1727" s="270"/>
      <c r="J1727" s="7"/>
      <c r="K1727" s="7"/>
      <c r="L1727" s="7"/>
    </row>
    <row r="1728" spans="1:12" ht="15.75">
      <c r="A1728" s="8" t="s">
        <v>20</v>
      </c>
      <c r="B1728" s="157">
        <f t="shared" si="211"/>
        <v>132.363</v>
      </c>
      <c r="C1728" s="238">
        <v>630.3</v>
      </c>
      <c r="D1728" s="163">
        <v>0.21</v>
      </c>
      <c r="E1728" s="55" t="s">
        <v>5</v>
      </c>
      <c r="F1728" s="55">
        <v>43</v>
      </c>
      <c r="G1728" s="164">
        <f t="shared" si="210"/>
        <v>3.078209302325581</v>
      </c>
      <c r="I1728" s="270"/>
      <c r="J1728" s="7"/>
      <c r="K1728" s="7"/>
      <c r="L1728" s="7"/>
    </row>
    <row r="1729" spans="1:12" ht="16.5" thickBot="1">
      <c r="A1729" s="185" t="s">
        <v>35</v>
      </c>
      <c r="B1729" s="186">
        <f>SUM(B1722:B1728)</f>
        <v>3485.5589999999997</v>
      </c>
      <c r="C1729" s="187"/>
      <c r="D1729" s="188">
        <f>SUM(D1722:D1728)</f>
        <v>5.529999999999999</v>
      </c>
      <c r="E1729" s="182"/>
      <c r="F1729" s="231"/>
      <c r="G1729" s="189"/>
      <c r="I1729" s="270"/>
      <c r="J1729" s="7"/>
      <c r="K1729" s="7"/>
      <c r="L1729" s="7"/>
    </row>
    <row r="1730" spans="1:12" ht="15.75">
      <c r="A1730" s="171" t="s">
        <v>31</v>
      </c>
      <c r="B1730" s="172">
        <f>C1730*D1730</f>
        <v>863.511</v>
      </c>
      <c r="C1730" s="238">
        <v>630.3</v>
      </c>
      <c r="D1730" s="173">
        <v>1.37</v>
      </c>
      <c r="E1730" s="171" t="s">
        <v>5</v>
      </c>
      <c r="F1730" s="171">
        <v>69</v>
      </c>
      <c r="G1730" s="174">
        <f>B1730/F1730</f>
        <v>12.514652173913044</v>
      </c>
      <c r="I1730" s="271"/>
      <c r="J1730" s="7"/>
      <c r="K1730" s="7"/>
      <c r="L1730" s="7"/>
    </row>
    <row r="1731" spans="1:12" ht="15.75">
      <c r="A1731" s="175" t="s">
        <v>30</v>
      </c>
      <c r="B1731" s="176">
        <f>C1731*D1731</f>
        <v>44.121</v>
      </c>
      <c r="C1731" s="238">
        <v>630.3</v>
      </c>
      <c r="D1731" s="177">
        <v>0.07</v>
      </c>
      <c r="E1731" s="55" t="s">
        <v>33</v>
      </c>
      <c r="F1731" s="236">
        <v>61.56</v>
      </c>
      <c r="G1731" s="178">
        <f>B1731/F1731</f>
        <v>0.7167153996101364</v>
      </c>
      <c r="I1731" s="7"/>
      <c r="J1731" s="7"/>
      <c r="K1731" s="7"/>
      <c r="L1731" s="7"/>
    </row>
    <row r="1732" spans="1:12" ht="15.75">
      <c r="A1732" s="168" t="s">
        <v>32</v>
      </c>
      <c r="B1732" s="157">
        <f>SUM(B1729:B1731)</f>
        <v>4393.191</v>
      </c>
      <c r="C1732" s="179"/>
      <c r="D1732" s="180">
        <f>SUM(D1729:D1731)</f>
        <v>6.97</v>
      </c>
      <c r="E1732" s="119"/>
      <c r="F1732" s="119"/>
      <c r="G1732" s="168"/>
      <c r="I1732" s="7"/>
      <c r="J1732" s="7"/>
      <c r="K1732" s="7"/>
      <c r="L1732" s="7"/>
    </row>
    <row r="1733" spans="1:12" ht="15.75">
      <c r="A1733" s="87"/>
      <c r="B1733" s="87"/>
      <c r="C1733" s="87"/>
      <c r="D1733" s="87"/>
      <c r="E1733" s="87"/>
      <c r="F1733" s="87"/>
      <c r="G1733" s="87"/>
      <c r="I1733" s="7"/>
      <c r="J1733" s="7"/>
      <c r="K1733" s="7"/>
      <c r="L1733" s="7"/>
    </row>
    <row r="1734" spans="1:12" ht="15.75">
      <c r="A1734" s="272" t="s">
        <v>9</v>
      </c>
      <c r="B1734" s="272"/>
      <c r="C1734" s="272"/>
      <c r="D1734" s="272"/>
      <c r="E1734" s="272"/>
      <c r="F1734" s="272"/>
      <c r="G1734" s="272"/>
      <c r="I1734" s="7"/>
      <c r="J1734" s="7"/>
      <c r="K1734" s="7"/>
      <c r="L1734" s="7"/>
    </row>
    <row r="1735" spans="1:12" ht="15.75">
      <c r="A1735" s="272" t="s">
        <v>156</v>
      </c>
      <c r="B1735" s="272"/>
      <c r="C1735" s="272"/>
      <c r="D1735" s="272"/>
      <c r="E1735" s="272"/>
      <c r="F1735" s="272"/>
      <c r="G1735" s="272"/>
      <c r="I1735" s="7"/>
      <c r="J1735" s="7"/>
      <c r="K1735" s="7"/>
      <c r="L1735" s="7"/>
    </row>
    <row r="1736" spans="1:12" ht="45" customHeight="1">
      <c r="A1736" s="273" t="s">
        <v>0</v>
      </c>
      <c r="B1736" s="273" t="s">
        <v>24</v>
      </c>
      <c r="C1736" s="275" t="s">
        <v>38</v>
      </c>
      <c r="D1736" s="276"/>
      <c r="E1736" s="275" t="s">
        <v>10</v>
      </c>
      <c r="F1736" s="277"/>
      <c r="G1736" s="276"/>
      <c r="I1736" s="7"/>
      <c r="J1736" s="7"/>
      <c r="K1736" s="7"/>
      <c r="L1736" s="7"/>
    </row>
    <row r="1737" spans="1:12" ht="75">
      <c r="A1737" s="274"/>
      <c r="B1737" s="274"/>
      <c r="C1737" s="45" t="s">
        <v>40</v>
      </c>
      <c r="D1737" s="45" t="s">
        <v>28</v>
      </c>
      <c r="E1737" s="55" t="s">
        <v>8</v>
      </c>
      <c r="F1737" s="99" t="s">
        <v>7</v>
      </c>
      <c r="G1737" s="99" t="s">
        <v>23</v>
      </c>
      <c r="I1737" s="7"/>
      <c r="J1737" s="7"/>
      <c r="K1737" s="7"/>
      <c r="L1737" s="7"/>
    </row>
    <row r="1738" spans="1:12" ht="45">
      <c r="A1738" s="55" t="s">
        <v>14</v>
      </c>
      <c r="B1738" s="157">
        <f>D1738*C1738</f>
        <v>1818.796</v>
      </c>
      <c r="C1738" s="238">
        <v>1528.4</v>
      </c>
      <c r="D1738" s="159">
        <v>1.19</v>
      </c>
      <c r="E1738" s="55" t="s">
        <v>13</v>
      </c>
      <c r="F1738" s="179">
        <v>1703.7</v>
      </c>
      <c r="G1738" s="160">
        <f aca="true" t="shared" si="212" ref="G1738:G1745">B1738/F1738</f>
        <v>1.0675564946880318</v>
      </c>
      <c r="I1738" s="269"/>
      <c r="J1738" s="7"/>
      <c r="K1738" s="7"/>
      <c r="L1738" s="7"/>
    </row>
    <row r="1739" spans="1:12" ht="15.75">
      <c r="A1739" s="107" t="s">
        <v>15</v>
      </c>
      <c r="B1739" s="157">
        <f aca="true" t="shared" si="213" ref="B1739:B1745">D1739*C1739</f>
        <v>794.768</v>
      </c>
      <c r="C1739" s="238">
        <v>1528.4</v>
      </c>
      <c r="D1739" s="161">
        <v>0.52</v>
      </c>
      <c r="E1739" s="75" t="s">
        <v>11</v>
      </c>
      <c r="F1739" s="75">
        <v>1</v>
      </c>
      <c r="G1739" s="162">
        <f t="shared" si="212"/>
        <v>794.768</v>
      </c>
      <c r="I1739" s="270"/>
      <c r="J1739" s="7"/>
      <c r="K1739" s="7"/>
      <c r="L1739" s="7"/>
    </row>
    <row r="1740" spans="1:12" ht="15.75">
      <c r="A1740" s="8" t="s">
        <v>16</v>
      </c>
      <c r="B1740" s="157">
        <f t="shared" si="213"/>
        <v>213.97600000000003</v>
      </c>
      <c r="C1740" s="238">
        <v>1528.4</v>
      </c>
      <c r="D1740" s="163">
        <v>0.14</v>
      </c>
      <c r="E1740" s="55" t="s">
        <v>3</v>
      </c>
      <c r="F1740" s="55">
        <v>840</v>
      </c>
      <c r="G1740" s="164">
        <f t="shared" si="212"/>
        <v>0.25473333333333337</v>
      </c>
      <c r="I1740" s="270"/>
      <c r="J1740" s="7"/>
      <c r="K1740" s="7"/>
      <c r="L1740" s="7"/>
    </row>
    <row r="1741" spans="1:12" ht="45">
      <c r="A1741" s="8" t="s">
        <v>17</v>
      </c>
      <c r="B1741" s="157">
        <f t="shared" si="213"/>
        <v>1711.8080000000002</v>
      </c>
      <c r="C1741" s="238">
        <v>1528.4</v>
      </c>
      <c r="D1741" s="163">
        <v>1.12</v>
      </c>
      <c r="E1741" s="55" t="s">
        <v>13</v>
      </c>
      <c r="F1741" s="179">
        <v>1703.7</v>
      </c>
      <c r="G1741" s="164">
        <f t="shared" si="212"/>
        <v>1.00475905382403</v>
      </c>
      <c r="I1741" s="270"/>
      <c r="J1741" s="7"/>
      <c r="K1741" s="7"/>
      <c r="L1741" s="7"/>
    </row>
    <row r="1742" spans="1:12" ht="15.75">
      <c r="A1742" s="107" t="s">
        <v>18</v>
      </c>
      <c r="B1742" s="157">
        <f t="shared" si="213"/>
        <v>4631.052</v>
      </c>
      <c r="C1742" s="238">
        <v>1528.4</v>
      </c>
      <c r="D1742" s="161">
        <v>3.03</v>
      </c>
      <c r="E1742" s="75" t="s">
        <v>4</v>
      </c>
      <c r="F1742" s="172">
        <v>1767</v>
      </c>
      <c r="G1742" s="165">
        <f t="shared" si="212"/>
        <v>2.6208556876061118</v>
      </c>
      <c r="I1742" s="270"/>
      <c r="J1742" s="7"/>
      <c r="K1742" s="7"/>
      <c r="L1742" s="7"/>
    </row>
    <row r="1743" spans="1:12" ht="15.75">
      <c r="A1743" s="114" t="s">
        <v>19</v>
      </c>
      <c r="B1743" s="157">
        <f t="shared" si="213"/>
        <v>1100.448</v>
      </c>
      <c r="C1743" s="238">
        <v>1528.4</v>
      </c>
      <c r="D1743" s="163">
        <v>0.72</v>
      </c>
      <c r="E1743" s="55" t="s">
        <v>5</v>
      </c>
      <c r="F1743" s="55">
        <v>66</v>
      </c>
      <c r="G1743" s="164">
        <f t="shared" si="212"/>
        <v>16.673454545454547</v>
      </c>
      <c r="I1743" s="270"/>
      <c r="J1743" s="7"/>
      <c r="K1743" s="7"/>
      <c r="L1743" s="7"/>
    </row>
    <row r="1744" spans="1:12" ht="15.75">
      <c r="A1744" s="8" t="s">
        <v>20</v>
      </c>
      <c r="B1744" s="157">
        <f t="shared" si="213"/>
        <v>412.66800000000006</v>
      </c>
      <c r="C1744" s="238">
        <v>1528.4</v>
      </c>
      <c r="D1744" s="163">
        <v>0.27</v>
      </c>
      <c r="E1744" s="55" t="s">
        <v>5</v>
      </c>
      <c r="F1744" s="55">
        <v>66</v>
      </c>
      <c r="G1744" s="164">
        <f t="shared" si="212"/>
        <v>6.252545454545455</v>
      </c>
      <c r="I1744" s="270"/>
      <c r="J1744" s="7"/>
      <c r="K1744" s="7"/>
      <c r="L1744" s="7"/>
    </row>
    <row r="1745" spans="1:12" ht="15.75">
      <c r="A1745" s="115" t="s">
        <v>21</v>
      </c>
      <c r="B1745" s="157">
        <f t="shared" si="213"/>
        <v>443.236</v>
      </c>
      <c r="C1745" s="238">
        <v>1528.4</v>
      </c>
      <c r="D1745" s="166">
        <v>0.29</v>
      </c>
      <c r="E1745" s="55" t="s">
        <v>22</v>
      </c>
      <c r="F1745" s="79">
        <v>301.5</v>
      </c>
      <c r="G1745" s="167">
        <f t="shared" si="212"/>
        <v>1.4701028192371475</v>
      </c>
      <c r="I1745" s="270"/>
      <c r="J1745" s="7"/>
      <c r="K1745" s="7"/>
      <c r="L1745" s="7"/>
    </row>
    <row r="1746" spans="1:12" ht="16.5" thickBot="1">
      <c r="A1746" s="185" t="s">
        <v>29</v>
      </c>
      <c r="B1746" s="186">
        <f>SUM(B1738:B1745)</f>
        <v>11126.752000000002</v>
      </c>
      <c r="C1746" s="187"/>
      <c r="D1746" s="188">
        <f>SUM(D1738:D1745)</f>
        <v>7.28</v>
      </c>
      <c r="E1746" s="182"/>
      <c r="F1746" s="231"/>
      <c r="G1746" s="189"/>
      <c r="I1746" s="271"/>
      <c r="J1746" s="7"/>
      <c r="K1746" s="7"/>
      <c r="L1746" s="7"/>
    </row>
    <row r="1747" spans="1:12" ht="15.75">
      <c r="A1747" s="171" t="s">
        <v>31</v>
      </c>
      <c r="B1747" s="172">
        <f>C1747*D1747</f>
        <v>2093.9080000000004</v>
      </c>
      <c r="C1747" s="238">
        <v>1528.4</v>
      </c>
      <c r="D1747" s="173">
        <v>1.37</v>
      </c>
      <c r="E1747" s="171" t="s">
        <v>5</v>
      </c>
      <c r="F1747" s="171">
        <v>66</v>
      </c>
      <c r="G1747" s="174">
        <f>B1747/F1747</f>
        <v>31.725878787878795</v>
      </c>
      <c r="I1747" s="7"/>
      <c r="J1747" s="7"/>
      <c r="K1747" s="7"/>
      <c r="L1747" s="7"/>
    </row>
    <row r="1748" spans="1:12" ht="15.75">
      <c r="A1748" s="175" t="s">
        <v>30</v>
      </c>
      <c r="B1748" s="176">
        <f>C1748*D1748</f>
        <v>106.98800000000001</v>
      </c>
      <c r="C1748" s="238">
        <v>1528.4</v>
      </c>
      <c r="D1748" s="177">
        <v>0.07</v>
      </c>
      <c r="E1748" s="55" t="s">
        <v>33</v>
      </c>
      <c r="F1748" s="236">
        <v>179.55</v>
      </c>
      <c r="G1748" s="178">
        <f>B1748/F1748</f>
        <v>0.5958674463937622</v>
      </c>
      <c r="I1748" s="7"/>
      <c r="J1748" s="7"/>
      <c r="K1748" s="7"/>
      <c r="L1748" s="7"/>
    </row>
    <row r="1749" spans="1:12" ht="15.75">
      <c r="A1749" s="168" t="s">
        <v>32</v>
      </c>
      <c r="B1749" s="157">
        <f>SUM(B1746:B1748)</f>
        <v>13327.648000000003</v>
      </c>
      <c r="C1749" s="179"/>
      <c r="D1749" s="180">
        <f>SUM(D1746:D1748)</f>
        <v>8.72</v>
      </c>
      <c r="E1749" s="119"/>
      <c r="F1749" s="119"/>
      <c r="G1749" s="168"/>
      <c r="I1749" s="7"/>
      <c r="J1749" s="7"/>
      <c r="K1749" s="7"/>
      <c r="L1749" s="7"/>
    </row>
    <row r="1750" spans="1:12" ht="15.75">
      <c r="A1750" s="87"/>
      <c r="B1750" s="87"/>
      <c r="C1750" s="87"/>
      <c r="D1750" s="87"/>
      <c r="E1750" s="87"/>
      <c r="F1750" s="87"/>
      <c r="G1750" s="87"/>
      <c r="I1750" s="7"/>
      <c r="J1750" s="7"/>
      <c r="K1750" s="7"/>
      <c r="L1750" s="7"/>
    </row>
    <row r="1751" spans="1:12" ht="15.75">
      <c r="A1751" s="272" t="s">
        <v>9</v>
      </c>
      <c r="B1751" s="272"/>
      <c r="C1751" s="272"/>
      <c r="D1751" s="272"/>
      <c r="E1751" s="272"/>
      <c r="F1751" s="272"/>
      <c r="G1751" s="272"/>
      <c r="I1751" s="7"/>
      <c r="J1751" s="7"/>
      <c r="K1751" s="7"/>
      <c r="L1751" s="7"/>
    </row>
    <row r="1752" spans="1:12" ht="15.75">
      <c r="A1752" s="272" t="s">
        <v>160</v>
      </c>
      <c r="B1752" s="272"/>
      <c r="C1752" s="272"/>
      <c r="D1752" s="272"/>
      <c r="E1752" s="272"/>
      <c r="F1752" s="272"/>
      <c r="G1752" s="272"/>
      <c r="I1752" s="7"/>
      <c r="J1752" s="7"/>
      <c r="K1752" s="7"/>
      <c r="L1752" s="7"/>
    </row>
    <row r="1753" spans="1:12" ht="15.75">
      <c r="A1753" s="273" t="s">
        <v>0</v>
      </c>
      <c r="B1753" s="273" t="s">
        <v>24</v>
      </c>
      <c r="C1753" s="275" t="s">
        <v>38</v>
      </c>
      <c r="D1753" s="276"/>
      <c r="E1753" s="275" t="s">
        <v>10</v>
      </c>
      <c r="F1753" s="277"/>
      <c r="G1753" s="276"/>
      <c r="I1753" s="7"/>
      <c r="J1753" s="7"/>
      <c r="K1753" s="7"/>
      <c r="L1753" s="7"/>
    </row>
    <row r="1754" spans="1:12" ht="75">
      <c r="A1754" s="274"/>
      <c r="B1754" s="274"/>
      <c r="C1754" s="45" t="s">
        <v>40</v>
      </c>
      <c r="D1754" s="45" t="s">
        <v>28</v>
      </c>
      <c r="E1754" s="55" t="s">
        <v>8</v>
      </c>
      <c r="F1754" s="99" t="s">
        <v>7</v>
      </c>
      <c r="G1754" s="99" t="s">
        <v>23</v>
      </c>
      <c r="I1754" s="7"/>
      <c r="J1754" s="7"/>
      <c r="K1754" s="7"/>
      <c r="L1754" s="7"/>
    </row>
    <row r="1755" spans="1:12" ht="45">
      <c r="A1755" s="55" t="s">
        <v>14</v>
      </c>
      <c r="B1755" s="157">
        <f>D1755*C1755</f>
        <v>3251.835</v>
      </c>
      <c r="C1755" s="238">
        <v>2560.5</v>
      </c>
      <c r="D1755" s="159">
        <v>1.27</v>
      </c>
      <c r="E1755" s="55" t="s">
        <v>13</v>
      </c>
      <c r="F1755" s="179">
        <v>3007.5</v>
      </c>
      <c r="G1755" s="160">
        <f aca="true" t="shared" si="214" ref="G1755:G1761">B1755/F1755</f>
        <v>1.0812418952618454</v>
      </c>
      <c r="I1755" s="269"/>
      <c r="J1755" s="7"/>
      <c r="K1755" s="7"/>
      <c r="L1755" s="7"/>
    </row>
    <row r="1756" spans="1:12" ht="15.75">
      <c r="A1756" s="107" t="s">
        <v>15</v>
      </c>
      <c r="B1756" s="157">
        <f aca="true" t="shared" si="215" ref="B1756:B1761">D1756*C1756</f>
        <v>1357.065</v>
      </c>
      <c r="C1756" s="238">
        <v>2560.5</v>
      </c>
      <c r="D1756" s="161">
        <v>0.53</v>
      </c>
      <c r="E1756" s="75" t="s">
        <v>11</v>
      </c>
      <c r="F1756" s="75">
        <v>1</v>
      </c>
      <c r="G1756" s="162">
        <f t="shared" si="214"/>
        <v>1357.065</v>
      </c>
      <c r="I1756" s="270"/>
      <c r="J1756" s="7"/>
      <c r="K1756" s="7"/>
      <c r="L1756" s="7"/>
    </row>
    <row r="1757" spans="1:12" ht="15.75">
      <c r="A1757" s="8" t="s">
        <v>16</v>
      </c>
      <c r="B1757" s="157">
        <f t="shared" si="215"/>
        <v>435.285</v>
      </c>
      <c r="C1757" s="238">
        <v>2560.5</v>
      </c>
      <c r="D1757" s="163">
        <v>0.17</v>
      </c>
      <c r="E1757" s="55" t="s">
        <v>3</v>
      </c>
      <c r="F1757" s="55">
        <v>840</v>
      </c>
      <c r="G1757" s="164">
        <f t="shared" si="214"/>
        <v>0.5181964285714286</v>
      </c>
      <c r="I1757" s="270"/>
      <c r="J1757" s="7"/>
      <c r="K1757" s="7"/>
      <c r="L1757" s="7"/>
    </row>
    <row r="1758" spans="1:12" ht="45">
      <c r="A1758" s="8" t="s">
        <v>17</v>
      </c>
      <c r="B1758" s="157">
        <f t="shared" si="215"/>
        <v>2970.18</v>
      </c>
      <c r="C1758" s="238">
        <v>2560.5</v>
      </c>
      <c r="D1758" s="163">
        <v>1.16</v>
      </c>
      <c r="E1758" s="55" t="s">
        <v>13</v>
      </c>
      <c r="F1758" s="179">
        <v>3007.5</v>
      </c>
      <c r="G1758" s="164">
        <f t="shared" si="214"/>
        <v>0.9875910224438902</v>
      </c>
      <c r="I1758" s="270"/>
      <c r="J1758" s="7"/>
      <c r="K1758" s="7"/>
      <c r="L1758" s="7"/>
    </row>
    <row r="1759" spans="1:12" ht="15.75">
      <c r="A1759" s="107" t="s">
        <v>18</v>
      </c>
      <c r="B1759" s="157">
        <f t="shared" si="215"/>
        <v>7988.76</v>
      </c>
      <c r="C1759" s="238">
        <v>2560.5</v>
      </c>
      <c r="D1759" s="161">
        <v>3.12</v>
      </c>
      <c r="E1759" s="75" t="s">
        <v>4</v>
      </c>
      <c r="F1759" s="172">
        <v>4823</v>
      </c>
      <c r="G1759" s="165">
        <f t="shared" si="214"/>
        <v>1.656388140161725</v>
      </c>
      <c r="I1759" s="270"/>
      <c r="J1759" s="7"/>
      <c r="K1759" s="7"/>
      <c r="L1759" s="7"/>
    </row>
    <row r="1760" spans="1:12" ht="15.75">
      <c r="A1760" s="114" t="s">
        <v>19</v>
      </c>
      <c r="B1760" s="157">
        <f t="shared" si="215"/>
        <v>1817.955</v>
      </c>
      <c r="C1760" s="238">
        <v>2560.5</v>
      </c>
      <c r="D1760" s="163">
        <v>0.71</v>
      </c>
      <c r="E1760" s="55" t="s">
        <v>5</v>
      </c>
      <c r="F1760" s="55">
        <v>102</v>
      </c>
      <c r="G1760" s="164">
        <f t="shared" si="214"/>
        <v>17.82308823529412</v>
      </c>
      <c r="I1760" s="270"/>
      <c r="J1760" s="7"/>
      <c r="K1760" s="7"/>
      <c r="L1760" s="7"/>
    </row>
    <row r="1761" spans="1:12" ht="15.75">
      <c r="A1761" s="8" t="s">
        <v>20</v>
      </c>
      <c r="B1761" s="157">
        <f t="shared" si="215"/>
        <v>691.335</v>
      </c>
      <c r="C1761" s="238">
        <v>2560.5</v>
      </c>
      <c r="D1761" s="163">
        <v>0.27</v>
      </c>
      <c r="E1761" s="55" t="s">
        <v>5</v>
      </c>
      <c r="F1761" s="55">
        <v>102</v>
      </c>
      <c r="G1761" s="164">
        <f t="shared" si="214"/>
        <v>6.777794117647059</v>
      </c>
      <c r="I1761" s="270"/>
      <c r="J1761" s="7"/>
      <c r="K1761" s="7"/>
      <c r="L1761" s="7"/>
    </row>
    <row r="1762" spans="1:12" ht="16.5" thickBot="1">
      <c r="A1762" s="185" t="s">
        <v>29</v>
      </c>
      <c r="B1762" s="186">
        <f>SUM(B1755:B1761)</f>
        <v>18512.415</v>
      </c>
      <c r="C1762" s="187"/>
      <c r="D1762" s="188">
        <f>SUM(D1755:D1761)</f>
        <v>7.23</v>
      </c>
      <c r="E1762" s="182"/>
      <c r="F1762" s="231"/>
      <c r="G1762" s="189"/>
      <c r="I1762" s="271"/>
      <c r="J1762" s="7"/>
      <c r="K1762" s="7"/>
      <c r="L1762" s="7"/>
    </row>
    <row r="1763" spans="1:12" ht="15.75">
      <c r="A1763" s="171" t="s">
        <v>31</v>
      </c>
      <c r="B1763" s="172">
        <f>C1763*D1763</f>
        <v>3507.885</v>
      </c>
      <c r="C1763" s="238">
        <v>2560.5</v>
      </c>
      <c r="D1763" s="173">
        <v>1.37</v>
      </c>
      <c r="E1763" s="171" t="s">
        <v>5</v>
      </c>
      <c r="F1763" s="171">
        <v>102</v>
      </c>
      <c r="G1763" s="174">
        <f>B1763/F1763</f>
        <v>34.391029411764706</v>
      </c>
      <c r="I1763" s="7"/>
      <c r="J1763" s="7"/>
      <c r="K1763" s="7"/>
      <c r="L1763" s="7"/>
    </row>
    <row r="1764" spans="1:12" ht="15.75">
      <c r="A1764" s="175" t="s">
        <v>30</v>
      </c>
      <c r="B1764" s="176">
        <f>C1764*D1764</f>
        <v>179.235</v>
      </c>
      <c r="C1764" s="238">
        <v>2560.5</v>
      </c>
      <c r="D1764" s="177">
        <v>0.07</v>
      </c>
      <c r="E1764" s="55" t="s">
        <v>33</v>
      </c>
      <c r="F1764" s="236">
        <v>272</v>
      </c>
      <c r="G1764" s="178">
        <f>B1764/F1764</f>
        <v>0.658952205882353</v>
      </c>
      <c r="I1764" s="7"/>
      <c r="J1764" s="7"/>
      <c r="K1764" s="7"/>
      <c r="L1764" s="7"/>
    </row>
    <row r="1765" spans="1:12" ht="15.75">
      <c r="A1765" s="168" t="s">
        <v>32</v>
      </c>
      <c r="B1765" s="157">
        <f>SUM(B1762:B1764)</f>
        <v>22199.535000000003</v>
      </c>
      <c r="C1765" s="179"/>
      <c r="D1765" s="180">
        <f>SUM(D1762:D1764)</f>
        <v>8.670000000000002</v>
      </c>
      <c r="E1765" s="119"/>
      <c r="F1765" s="119"/>
      <c r="G1765" s="168"/>
      <c r="I1765" s="7"/>
      <c r="J1765" s="7"/>
      <c r="K1765" s="7"/>
      <c r="L1765" s="7"/>
    </row>
    <row r="1766" spans="1:12" ht="15.75">
      <c r="A1766" s="87"/>
      <c r="B1766" s="87"/>
      <c r="C1766" s="87"/>
      <c r="D1766" s="87"/>
      <c r="E1766" s="87"/>
      <c r="F1766" s="87"/>
      <c r="G1766" s="87"/>
      <c r="I1766" s="7"/>
      <c r="J1766" s="7"/>
      <c r="K1766" s="7"/>
      <c r="L1766" s="7"/>
    </row>
    <row r="1767" spans="1:12" ht="15.75">
      <c r="A1767" s="272" t="s">
        <v>9</v>
      </c>
      <c r="B1767" s="272"/>
      <c r="C1767" s="272"/>
      <c r="D1767" s="272"/>
      <c r="E1767" s="272"/>
      <c r="F1767" s="272"/>
      <c r="G1767" s="272"/>
      <c r="I1767" s="7"/>
      <c r="J1767" s="7"/>
      <c r="K1767" s="7"/>
      <c r="L1767" s="7"/>
    </row>
    <row r="1768" spans="1:12" ht="15.75">
      <c r="A1768" s="272" t="s">
        <v>161</v>
      </c>
      <c r="B1768" s="272"/>
      <c r="C1768" s="272"/>
      <c r="D1768" s="272"/>
      <c r="E1768" s="272"/>
      <c r="F1768" s="272"/>
      <c r="G1768" s="272"/>
      <c r="I1768" s="7"/>
      <c r="J1768" s="7"/>
      <c r="K1768" s="7"/>
      <c r="L1768" s="7"/>
    </row>
    <row r="1769" spans="1:12" ht="15.75">
      <c r="A1769" s="273" t="s">
        <v>0</v>
      </c>
      <c r="B1769" s="273" t="s">
        <v>24</v>
      </c>
      <c r="C1769" s="275" t="s">
        <v>38</v>
      </c>
      <c r="D1769" s="276"/>
      <c r="E1769" s="275" t="s">
        <v>10</v>
      </c>
      <c r="F1769" s="277"/>
      <c r="G1769" s="276"/>
      <c r="I1769" s="7"/>
      <c r="J1769" s="7"/>
      <c r="K1769" s="7"/>
      <c r="L1769" s="7"/>
    </row>
    <row r="1770" spans="1:12" ht="75">
      <c r="A1770" s="274"/>
      <c r="B1770" s="274"/>
      <c r="C1770" s="45" t="s">
        <v>40</v>
      </c>
      <c r="D1770" s="45" t="s">
        <v>28</v>
      </c>
      <c r="E1770" s="55" t="s">
        <v>8</v>
      </c>
      <c r="F1770" s="99" t="s">
        <v>7</v>
      </c>
      <c r="G1770" s="99" t="s">
        <v>23</v>
      </c>
      <c r="I1770" s="7"/>
      <c r="J1770" s="7"/>
      <c r="K1770" s="7"/>
      <c r="L1770" s="7"/>
    </row>
    <row r="1771" spans="1:12" ht="45">
      <c r="A1771" s="55" t="s">
        <v>14</v>
      </c>
      <c r="B1771" s="157">
        <f>D1771*C1771</f>
        <v>5941.695</v>
      </c>
      <c r="C1771" s="238">
        <v>4678.5</v>
      </c>
      <c r="D1771" s="159">
        <v>1.27</v>
      </c>
      <c r="E1771" s="55" t="s">
        <v>13</v>
      </c>
      <c r="F1771" s="179">
        <v>5089</v>
      </c>
      <c r="G1771" s="160">
        <f aca="true" t="shared" si="216" ref="G1771:G1777">B1771/F1771</f>
        <v>1.1675564943996855</v>
      </c>
      <c r="I1771" s="7"/>
      <c r="J1771" s="7"/>
      <c r="K1771" s="7"/>
      <c r="L1771" s="7"/>
    </row>
    <row r="1772" spans="1:12" ht="15.75">
      <c r="A1772" s="107" t="s">
        <v>15</v>
      </c>
      <c r="B1772" s="157">
        <f aca="true" t="shared" si="217" ref="B1772:B1777">D1772*C1772</f>
        <v>2479.605</v>
      </c>
      <c r="C1772" s="238">
        <v>4678.5</v>
      </c>
      <c r="D1772" s="161">
        <v>0.53</v>
      </c>
      <c r="E1772" s="75" t="s">
        <v>11</v>
      </c>
      <c r="F1772" s="75">
        <v>1</v>
      </c>
      <c r="G1772" s="162">
        <f t="shared" si="216"/>
        <v>2479.605</v>
      </c>
      <c r="I1772" s="7"/>
      <c r="J1772" s="7"/>
      <c r="K1772" s="7"/>
      <c r="L1772" s="7"/>
    </row>
    <row r="1773" spans="1:12" ht="15.75">
      <c r="A1773" s="8" t="s">
        <v>16</v>
      </c>
      <c r="B1773" s="157">
        <f t="shared" si="217"/>
        <v>795.345</v>
      </c>
      <c r="C1773" s="238">
        <v>4678.5</v>
      </c>
      <c r="D1773" s="163">
        <v>0.17</v>
      </c>
      <c r="E1773" s="55" t="s">
        <v>3</v>
      </c>
      <c r="F1773" s="55">
        <v>2000</v>
      </c>
      <c r="G1773" s="164">
        <f t="shared" si="216"/>
        <v>0.39767250000000004</v>
      </c>
      <c r="I1773" s="7"/>
      <c r="J1773" s="7"/>
      <c r="K1773" s="7"/>
      <c r="L1773" s="7"/>
    </row>
    <row r="1774" spans="1:12" ht="45">
      <c r="A1774" s="8" t="s">
        <v>17</v>
      </c>
      <c r="B1774" s="157">
        <f t="shared" si="217"/>
        <v>5427.0599999999995</v>
      </c>
      <c r="C1774" s="238">
        <v>4678.5</v>
      </c>
      <c r="D1774" s="163">
        <v>1.16</v>
      </c>
      <c r="E1774" s="55" t="s">
        <v>13</v>
      </c>
      <c r="F1774" s="179">
        <v>1200</v>
      </c>
      <c r="G1774" s="164">
        <f t="shared" si="216"/>
        <v>4.52255</v>
      </c>
      <c r="I1774" s="7"/>
      <c r="J1774" s="7"/>
      <c r="K1774" s="7"/>
      <c r="L1774" s="7"/>
    </row>
    <row r="1775" spans="1:12" ht="15.75">
      <c r="A1775" s="107" t="s">
        <v>18</v>
      </c>
      <c r="B1775" s="157">
        <f t="shared" si="217"/>
        <v>14596.92</v>
      </c>
      <c r="C1775" s="238">
        <v>4678.5</v>
      </c>
      <c r="D1775" s="161">
        <v>3.12</v>
      </c>
      <c r="E1775" s="75" t="s">
        <v>4</v>
      </c>
      <c r="F1775" s="179">
        <v>3215</v>
      </c>
      <c r="G1775" s="165">
        <f t="shared" si="216"/>
        <v>4.540255054432349</v>
      </c>
      <c r="I1775" s="7"/>
      <c r="J1775" s="7"/>
      <c r="K1775" s="7"/>
      <c r="L1775" s="7"/>
    </row>
    <row r="1776" spans="1:12" ht="15.75">
      <c r="A1776" s="114" t="s">
        <v>19</v>
      </c>
      <c r="B1776" s="157">
        <f t="shared" si="217"/>
        <v>3321.7349999999997</v>
      </c>
      <c r="C1776" s="238">
        <v>4678.5</v>
      </c>
      <c r="D1776" s="163">
        <v>0.71</v>
      </c>
      <c r="E1776" s="55" t="s">
        <v>5</v>
      </c>
      <c r="F1776" s="55">
        <v>208</v>
      </c>
      <c r="G1776" s="164">
        <f t="shared" si="216"/>
        <v>15.969879807692307</v>
      </c>
      <c r="I1776" s="7"/>
      <c r="J1776" s="7"/>
      <c r="K1776" s="7"/>
      <c r="L1776" s="7"/>
    </row>
    <row r="1777" spans="1:12" ht="15.75">
      <c r="A1777" s="8" t="s">
        <v>20</v>
      </c>
      <c r="B1777" s="157">
        <f t="shared" si="217"/>
        <v>1263.1950000000002</v>
      </c>
      <c r="C1777" s="238">
        <v>4678.5</v>
      </c>
      <c r="D1777" s="163">
        <v>0.27</v>
      </c>
      <c r="E1777" s="55" t="s">
        <v>5</v>
      </c>
      <c r="F1777" s="55">
        <v>208</v>
      </c>
      <c r="G1777" s="164">
        <f t="shared" si="216"/>
        <v>6.073052884615385</v>
      </c>
      <c r="I1777" s="7"/>
      <c r="J1777" s="7"/>
      <c r="K1777" s="7"/>
      <c r="L1777" s="7"/>
    </row>
    <row r="1778" spans="1:12" ht="16.5" thickBot="1">
      <c r="A1778" s="185" t="s">
        <v>29</v>
      </c>
      <c r="B1778" s="186">
        <f>SUM(B1771:B1777)</f>
        <v>33825.555</v>
      </c>
      <c r="C1778" s="187"/>
      <c r="D1778" s="188">
        <f>SUM(D1771:D1777)</f>
        <v>7.23</v>
      </c>
      <c r="E1778" s="182"/>
      <c r="F1778" s="231"/>
      <c r="G1778" s="189"/>
      <c r="I1778" s="7"/>
      <c r="J1778" s="7"/>
      <c r="K1778" s="7"/>
      <c r="L1778" s="7"/>
    </row>
    <row r="1779" spans="1:12" ht="15.75">
      <c r="A1779" s="171" t="s">
        <v>31</v>
      </c>
      <c r="B1779" s="172">
        <f>C1779*D1779</f>
        <v>6409.545</v>
      </c>
      <c r="C1779" s="238">
        <v>4678.5</v>
      </c>
      <c r="D1779" s="173">
        <v>1.37</v>
      </c>
      <c r="E1779" s="171" t="s">
        <v>5</v>
      </c>
      <c r="F1779" s="171">
        <v>208</v>
      </c>
      <c r="G1779" s="174">
        <f>B1779/F1779</f>
        <v>30.815120192307692</v>
      </c>
      <c r="I1779" s="7"/>
      <c r="J1779" s="7"/>
      <c r="K1779" s="7"/>
      <c r="L1779" s="7"/>
    </row>
    <row r="1780" spans="1:12" ht="15.75">
      <c r="A1780" s="175" t="s">
        <v>30</v>
      </c>
      <c r="B1780" s="176">
        <f>C1780*D1780</f>
        <v>327.495</v>
      </c>
      <c r="C1780" s="238">
        <v>4678.5</v>
      </c>
      <c r="D1780" s="177">
        <v>0.07</v>
      </c>
      <c r="E1780" s="55" t="s">
        <v>33</v>
      </c>
      <c r="F1780" s="236">
        <v>500</v>
      </c>
      <c r="G1780" s="178">
        <f>B1780/F1780</f>
        <v>0.65499</v>
      </c>
      <c r="I1780" s="7"/>
      <c r="J1780" s="7"/>
      <c r="K1780" s="7"/>
      <c r="L1780" s="7"/>
    </row>
    <row r="1781" spans="1:12" ht="15.75">
      <c r="A1781" s="168" t="s">
        <v>32</v>
      </c>
      <c r="B1781" s="157">
        <f>SUM(B1778:B1780)</f>
        <v>40562.595</v>
      </c>
      <c r="C1781" s="179"/>
      <c r="D1781" s="180">
        <f>SUM(D1778:D1780)</f>
        <v>8.670000000000002</v>
      </c>
      <c r="E1781" s="119"/>
      <c r="F1781" s="119"/>
      <c r="G1781" s="168"/>
      <c r="I1781" s="7"/>
      <c r="J1781" s="7"/>
      <c r="K1781" s="7"/>
      <c r="L1781" s="7"/>
    </row>
    <row r="1782" spans="1:12" ht="15.75">
      <c r="A1782" s="87"/>
      <c r="B1782" s="87"/>
      <c r="C1782" s="87"/>
      <c r="D1782" s="87"/>
      <c r="E1782" s="87"/>
      <c r="F1782" s="87"/>
      <c r="G1782" s="87"/>
      <c r="I1782" s="7"/>
      <c r="J1782" s="7"/>
      <c r="K1782" s="7"/>
      <c r="L1782" s="7"/>
    </row>
    <row r="1783" spans="1:12" ht="15.75">
      <c r="A1783" s="272" t="s">
        <v>9</v>
      </c>
      <c r="B1783" s="272"/>
      <c r="C1783" s="272"/>
      <c r="D1783" s="272"/>
      <c r="E1783" s="272"/>
      <c r="F1783" s="272"/>
      <c r="G1783" s="272"/>
      <c r="I1783" s="7"/>
      <c r="J1783" s="7"/>
      <c r="K1783" s="7"/>
      <c r="L1783" s="7"/>
    </row>
    <row r="1784" spans="1:12" ht="15.75">
      <c r="A1784" s="272" t="s">
        <v>157</v>
      </c>
      <c r="B1784" s="272"/>
      <c r="C1784" s="272"/>
      <c r="D1784" s="272"/>
      <c r="E1784" s="272"/>
      <c r="F1784" s="272"/>
      <c r="G1784" s="272"/>
      <c r="I1784" s="7"/>
      <c r="J1784" s="7"/>
      <c r="K1784" s="7"/>
      <c r="L1784" s="7"/>
    </row>
    <row r="1785" spans="1:12" ht="45.75" customHeight="1">
      <c r="A1785" s="283" t="s">
        <v>0</v>
      </c>
      <c r="B1785" s="283" t="s">
        <v>45</v>
      </c>
      <c r="C1785" s="285" t="s">
        <v>38</v>
      </c>
      <c r="D1785" s="286"/>
      <c r="E1785" s="285" t="s">
        <v>10</v>
      </c>
      <c r="F1785" s="287"/>
      <c r="G1785" s="286"/>
      <c r="I1785" s="7"/>
      <c r="J1785" s="7"/>
      <c r="K1785" s="7"/>
      <c r="L1785" s="7"/>
    </row>
    <row r="1786" spans="1:12" ht="60" customHeight="1">
      <c r="A1786" s="284"/>
      <c r="B1786" s="284"/>
      <c r="C1786" s="53" t="s">
        <v>40</v>
      </c>
      <c r="D1786" s="53" t="s">
        <v>2</v>
      </c>
      <c r="E1786" s="31" t="s">
        <v>8</v>
      </c>
      <c r="F1786" s="51" t="s">
        <v>7</v>
      </c>
      <c r="G1786" s="51" t="s">
        <v>23</v>
      </c>
      <c r="I1786" s="7"/>
      <c r="J1786" s="7"/>
      <c r="K1786" s="7"/>
      <c r="L1786" s="7"/>
    </row>
    <row r="1787" spans="1:12" ht="45">
      <c r="A1787" s="31" t="s">
        <v>14</v>
      </c>
      <c r="B1787" s="138">
        <f>D1787*C1787</f>
        <v>1892.3</v>
      </c>
      <c r="C1787" s="237">
        <v>1490</v>
      </c>
      <c r="D1787" s="140">
        <v>1.27</v>
      </c>
      <c r="E1787" s="31" t="s">
        <v>13</v>
      </c>
      <c r="F1787" s="155">
        <v>1628.7</v>
      </c>
      <c r="G1787" s="141">
        <f aca="true" t="shared" si="218" ref="G1787:G1793">B1787/F1787</f>
        <v>1.161846871738196</v>
      </c>
      <c r="I1787" s="316"/>
      <c r="J1787" s="7"/>
      <c r="K1787" s="7"/>
      <c r="L1787" s="7"/>
    </row>
    <row r="1788" spans="1:12" ht="15.75">
      <c r="A1788" s="36" t="s">
        <v>15</v>
      </c>
      <c r="B1788" s="138">
        <f aca="true" t="shared" si="219" ref="B1788:B1793">D1788*C1788</f>
        <v>789.7</v>
      </c>
      <c r="C1788" s="237">
        <v>1490</v>
      </c>
      <c r="D1788" s="142">
        <v>0.53</v>
      </c>
      <c r="E1788" s="52" t="s">
        <v>11</v>
      </c>
      <c r="F1788" s="52">
        <v>1</v>
      </c>
      <c r="G1788" s="143">
        <f t="shared" si="218"/>
        <v>789.7</v>
      </c>
      <c r="I1788" s="317"/>
      <c r="J1788" s="7"/>
      <c r="K1788" s="7"/>
      <c r="L1788" s="7"/>
    </row>
    <row r="1789" spans="1:12" ht="15.75">
      <c r="A1789" s="39" t="s">
        <v>16</v>
      </c>
      <c r="B1789" s="138">
        <f t="shared" si="219"/>
        <v>253.3</v>
      </c>
      <c r="C1789" s="237">
        <v>1490</v>
      </c>
      <c r="D1789" s="144">
        <v>0.17</v>
      </c>
      <c r="E1789" s="31" t="s">
        <v>3</v>
      </c>
      <c r="F1789" s="31">
        <v>890</v>
      </c>
      <c r="G1789" s="145">
        <f t="shared" si="218"/>
        <v>0.28460674157303373</v>
      </c>
      <c r="I1789" s="317"/>
      <c r="J1789" s="7"/>
      <c r="K1789" s="7"/>
      <c r="L1789" s="7"/>
    </row>
    <row r="1790" spans="1:12" ht="45">
      <c r="A1790" s="8" t="s">
        <v>17</v>
      </c>
      <c r="B1790" s="138">
        <f t="shared" si="219"/>
        <v>1728.3999999999999</v>
      </c>
      <c r="C1790" s="237">
        <v>1490</v>
      </c>
      <c r="D1790" s="144">
        <v>1.16</v>
      </c>
      <c r="E1790" s="31" t="s">
        <v>13</v>
      </c>
      <c r="F1790" s="155">
        <v>1628.7</v>
      </c>
      <c r="G1790" s="145">
        <f t="shared" si="218"/>
        <v>1.0612144655246514</v>
      </c>
      <c r="I1790" s="317"/>
      <c r="J1790" s="7"/>
      <c r="K1790" s="7"/>
      <c r="L1790" s="7"/>
    </row>
    <row r="1791" spans="1:12" ht="15.75">
      <c r="A1791" s="36" t="s">
        <v>18</v>
      </c>
      <c r="B1791" s="138">
        <f t="shared" si="219"/>
        <v>4648.8</v>
      </c>
      <c r="C1791" s="237">
        <v>1490</v>
      </c>
      <c r="D1791" s="142">
        <v>3.12</v>
      </c>
      <c r="E1791" s="52" t="s">
        <v>4</v>
      </c>
      <c r="F1791" s="148">
        <v>1931.4</v>
      </c>
      <c r="G1791" s="146">
        <f t="shared" si="218"/>
        <v>2.406958682820752</v>
      </c>
      <c r="I1791" s="317"/>
      <c r="J1791" s="7"/>
      <c r="K1791" s="7"/>
      <c r="L1791" s="7"/>
    </row>
    <row r="1792" spans="1:12" ht="15.75">
      <c r="A1792" s="10" t="s">
        <v>19</v>
      </c>
      <c r="B1792" s="138">
        <f t="shared" si="219"/>
        <v>1057.8999999999999</v>
      </c>
      <c r="C1792" s="237">
        <v>1490</v>
      </c>
      <c r="D1792" s="144">
        <v>0.71</v>
      </c>
      <c r="E1792" s="31" t="s">
        <v>5</v>
      </c>
      <c r="F1792" s="31">
        <v>67</v>
      </c>
      <c r="G1792" s="145">
        <f t="shared" si="218"/>
        <v>15.789552238805967</v>
      </c>
      <c r="I1792" s="317"/>
      <c r="J1792" s="7"/>
      <c r="K1792" s="7"/>
      <c r="L1792" s="7"/>
    </row>
    <row r="1793" spans="1:12" ht="15.75">
      <c r="A1793" s="39" t="s">
        <v>20</v>
      </c>
      <c r="B1793" s="138">
        <f t="shared" si="219"/>
        <v>402.3</v>
      </c>
      <c r="C1793" s="237">
        <v>1490</v>
      </c>
      <c r="D1793" s="144">
        <v>0.27</v>
      </c>
      <c r="E1793" s="31" t="s">
        <v>5</v>
      </c>
      <c r="F1793" s="31">
        <v>67</v>
      </c>
      <c r="G1793" s="145">
        <f t="shared" si="218"/>
        <v>6.004477611940299</v>
      </c>
      <c r="I1793" s="317"/>
      <c r="J1793" s="7"/>
      <c r="K1793" s="7"/>
      <c r="L1793" s="7"/>
    </row>
    <row r="1794" spans="1:12" ht="16.5" thickBot="1">
      <c r="A1794" s="190" t="s">
        <v>29</v>
      </c>
      <c r="B1794" s="191">
        <f>SUM(B1787:B1793)</f>
        <v>10772.699999999999</v>
      </c>
      <c r="C1794" s="192"/>
      <c r="D1794" s="193">
        <f>SUM(D1787:D1793)</f>
        <v>7.23</v>
      </c>
      <c r="E1794" s="44"/>
      <c r="F1794" s="230"/>
      <c r="G1794" s="194"/>
      <c r="I1794" s="270"/>
      <c r="J1794" s="7"/>
      <c r="K1794" s="7"/>
      <c r="L1794" s="7"/>
    </row>
    <row r="1795" spans="1:12" ht="15.75">
      <c r="A1795" s="101" t="s">
        <v>31</v>
      </c>
      <c r="B1795" s="148">
        <f>C1795*D1795</f>
        <v>2041.3000000000002</v>
      </c>
      <c r="C1795" s="237">
        <v>1490</v>
      </c>
      <c r="D1795" s="149">
        <v>1.37</v>
      </c>
      <c r="E1795" s="101" t="s">
        <v>5</v>
      </c>
      <c r="F1795" s="101">
        <v>66</v>
      </c>
      <c r="G1795" s="150">
        <f>B1795/F1795</f>
        <v>30.928787878787883</v>
      </c>
      <c r="I1795" s="271"/>
      <c r="J1795" s="7"/>
      <c r="K1795" s="7"/>
      <c r="L1795" s="7"/>
    </row>
    <row r="1796" spans="1:12" ht="15.75">
      <c r="A1796" s="151" t="s">
        <v>30</v>
      </c>
      <c r="B1796" s="152">
        <f>C1796*D1796</f>
        <v>104.30000000000001</v>
      </c>
      <c r="C1796" s="237">
        <v>1490</v>
      </c>
      <c r="D1796" s="153">
        <v>0.07</v>
      </c>
      <c r="E1796" s="55" t="s">
        <v>33</v>
      </c>
      <c r="F1796" s="235">
        <v>169.29</v>
      </c>
      <c r="G1796" s="154">
        <f>B1796/F1796</f>
        <v>0.6161025459271074</v>
      </c>
      <c r="I1796" s="7"/>
      <c r="J1796" s="7"/>
      <c r="K1796" s="7"/>
      <c r="L1796" s="7"/>
    </row>
    <row r="1797" spans="1:12" ht="15.75">
      <c r="A1797" s="147" t="s">
        <v>32</v>
      </c>
      <c r="B1797" s="138">
        <f>SUM(B1794:B1796)</f>
        <v>12918.3</v>
      </c>
      <c r="C1797" s="155"/>
      <c r="D1797" s="156">
        <f>SUM(D1794:D1796)</f>
        <v>8.670000000000002</v>
      </c>
      <c r="E1797" s="89"/>
      <c r="F1797" s="89"/>
      <c r="G1797" s="147"/>
      <c r="I1797" s="7"/>
      <c r="J1797" s="7"/>
      <c r="K1797" s="7"/>
      <c r="L1797" s="7"/>
    </row>
    <row r="1798" spans="1:12" ht="15.75">
      <c r="A1798" s="87"/>
      <c r="B1798" s="87"/>
      <c r="C1798" s="87"/>
      <c r="D1798" s="87"/>
      <c r="E1798" s="87"/>
      <c r="F1798" s="87"/>
      <c r="G1798" s="87"/>
      <c r="I1798" s="7"/>
      <c r="J1798" s="7"/>
      <c r="K1798" s="7"/>
      <c r="L1798" s="7"/>
    </row>
    <row r="1799" spans="1:12" ht="15.75">
      <c r="A1799" s="278" t="s">
        <v>9</v>
      </c>
      <c r="B1799" s="278"/>
      <c r="C1799" s="278"/>
      <c r="D1799" s="278"/>
      <c r="E1799" s="278"/>
      <c r="F1799" s="278"/>
      <c r="G1799" s="278"/>
      <c r="I1799" s="7"/>
      <c r="J1799" s="7"/>
      <c r="K1799" s="7"/>
      <c r="L1799" s="7"/>
    </row>
    <row r="1800" spans="1:12" ht="15.75">
      <c r="A1800" s="278" t="s">
        <v>158</v>
      </c>
      <c r="B1800" s="278"/>
      <c r="C1800" s="278"/>
      <c r="D1800" s="278"/>
      <c r="E1800" s="278"/>
      <c r="F1800" s="278"/>
      <c r="G1800" s="278"/>
      <c r="I1800" s="7"/>
      <c r="J1800" s="7"/>
      <c r="K1800" s="7"/>
      <c r="L1800" s="7"/>
    </row>
    <row r="1801" spans="1:12" ht="46.5" customHeight="1">
      <c r="A1801" s="279" t="s">
        <v>0</v>
      </c>
      <c r="B1801" s="279" t="s">
        <v>24</v>
      </c>
      <c r="C1801" s="281" t="s">
        <v>38</v>
      </c>
      <c r="D1801" s="282"/>
      <c r="E1801" s="281" t="s">
        <v>10</v>
      </c>
      <c r="F1801" s="267"/>
      <c r="G1801" s="282"/>
      <c r="I1801" s="7"/>
      <c r="J1801" s="7"/>
      <c r="K1801" s="7"/>
      <c r="L1801" s="7"/>
    </row>
    <row r="1802" spans="1:12" ht="75">
      <c r="A1802" s="280"/>
      <c r="B1802" s="280"/>
      <c r="C1802" s="233" t="s">
        <v>40</v>
      </c>
      <c r="D1802" s="233" t="s">
        <v>28</v>
      </c>
      <c r="E1802" s="234" t="s">
        <v>8</v>
      </c>
      <c r="F1802" s="232" t="s">
        <v>7</v>
      </c>
      <c r="G1802" s="232" t="s">
        <v>23</v>
      </c>
      <c r="I1802" s="7"/>
      <c r="J1802" s="7"/>
      <c r="K1802" s="7"/>
      <c r="L1802" s="7"/>
    </row>
    <row r="1803" spans="1:12" ht="45">
      <c r="A1803" s="55" t="s">
        <v>14</v>
      </c>
      <c r="B1803" s="157">
        <f>D1803*C1803</f>
        <v>2334.423</v>
      </c>
      <c r="C1803" s="238">
        <v>1961.7</v>
      </c>
      <c r="D1803" s="159">
        <v>1.19</v>
      </c>
      <c r="E1803" s="55" t="s">
        <v>13</v>
      </c>
      <c r="F1803" s="179">
        <v>3144</v>
      </c>
      <c r="G1803" s="160">
        <f aca="true" t="shared" si="220" ref="G1803:G1809">B1803/F1803</f>
        <v>0.7425009541984732</v>
      </c>
      <c r="I1803" s="269"/>
      <c r="J1803" s="7"/>
      <c r="K1803" s="7"/>
      <c r="L1803" s="7"/>
    </row>
    <row r="1804" spans="1:12" ht="15.75">
      <c r="A1804" s="107" t="s">
        <v>15</v>
      </c>
      <c r="B1804" s="157">
        <f aca="true" t="shared" si="221" ref="B1804:B1809">D1804*C1804</f>
        <v>1039.701</v>
      </c>
      <c r="C1804" s="238">
        <v>1961.7</v>
      </c>
      <c r="D1804" s="161">
        <v>0.53</v>
      </c>
      <c r="E1804" s="75" t="s">
        <v>11</v>
      </c>
      <c r="F1804" s="75">
        <v>1</v>
      </c>
      <c r="G1804" s="162">
        <f t="shared" si="220"/>
        <v>1039.701</v>
      </c>
      <c r="I1804" s="270"/>
      <c r="J1804" s="7"/>
      <c r="K1804" s="7"/>
      <c r="L1804" s="7"/>
    </row>
    <row r="1805" spans="1:12" ht="15.75">
      <c r="A1805" s="8" t="s">
        <v>16</v>
      </c>
      <c r="B1805" s="157">
        <f t="shared" si="221"/>
        <v>294.255</v>
      </c>
      <c r="C1805" s="238">
        <v>1961.7</v>
      </c>
      <c r="D1805" s="163">
        <v>0.15</v>
      </c>
      <c r="E1805" s="55" t="s">
        <v>3</v>
      </c>
      <c r="F1805" s="55">
        <v>1100</v>
      </c>
      <c r="G1805" s="164">
        <f t="shared" si="220"/>
        <v>0.26750454545454544</v>
      </c>
      <c r="I1805" s="270"/>
      <c r="J1805" s="7"/>
      <c r="K1805" s="7"/>
      <c r="L1805" s="7"/>
    </row>
    <row r="1806" spans="1:12" ht="45">
      <c r="A1806" s="8" t="s">
        <v>17</v>
      </c>
      <c r="B1806" s="157">
        <f t="shared" si="221"/>
        <v>2255.955</v>
      </c>
      <c r="C1806" s="238">
        <v>1961.7</v>
      </c>
      <c r="D1806" s="163">
        <v>1.15</v>
      </c>
      <c r="E1806" s="55" t="s">
        <v>13</v>
      </c>
      <c r="F1806" s="179">
        <v>3144</v>
      </c>
      <c r="G1806" s="164">
        <f t="shared" si="220"/>
        <v>0.7175429389312977</v>
      </c>
      <c r="I1806" s="270"/>
      <c r="J1806" s="7"/>
      <c r="K1806" s="7"/>
      <c r="L1806" s="7"/>
    </row>
    <row r="1807" spans="1:12" ht="15.75">
      <c r="A1807" s="107" t="s">
        <v>18</v>
      </c>
      <c r="B1807" s="157">
        <f t="shared" si="221"/>
        <v>6100.887</v>
      </c>
      <c r="C1807" s="238">
        <v>1961.7</v>
      </c>
      <c r="D1807" s="161">
        <v>3.11</v>
      </c>
      <c r="E1807" s="75" t="s">
        <v>4</v>
      </c>
      <c r="F1807" s="172">
        <v>1817.1</v>
      </c>
      <c r="G1807" s="165">
        <f t="shared" si="220"/>
        <v>3.3574855539045734</v>
      </c>
      <c r="I1807" s="270"/>
      <c r="J1807" s="7"/>
      <c r="K1807" s="7"/>
      <c r="L1807" s="7"/>
    </row>
    <row r="1808" spans="1:12" ht="15.75">
      <c r="A1808" s="114" t="s">
        <v>19</v>
      </c>
      <c r="B1808" s="157">
        <f t="shared" si="221"/>
        <v>1530.126</v>
      </c>
      <c r="C1808" s="238">
        <v>1961.7</v>
      </c>
      <c r="D1808" s="163">
        <v>0.78</v>
      </c>
      <c r="E1808" s="55" t="s">
        <v>5</v>
      </c>
      <c r="F1808" s="55">
        <v>83</v>
      </c>
      <c r="G1808" s="164">
        <f t="shared" si="220"/>
        <v>18.435253012048193</v>
      </c>
      <c r="I1808" s="270"/>
      <c r="J1808" s="7"/>
      <c r="K1808" s="7"/>
      <c r="L1808" s="7"/>
    </row>
    <row r="1809" spans="1:12" ht="15.75">
      <c r="A1809" s="8" t="s">
        <v>20</v>
      </c>
      <c r="B1809" s="157">
        <f t="shared" si="221"/>
        <v>549.2760000000001</v>
      </c>
      <c r="C1809" s="238">
        <v>1961.7</v>
      </c>
      <c r="D1809" s="163">
        <v>0.28</v>
      </c>
      <c r="E1809" s="55" t="s">
        <v>5</v>
      </c>
      <c r="F1809" s="55">
        <v>83</v>
      </c>
      <c r="G1809" s="164">
        <f t="shared" si="220"/>
        <v>6.617783132530121</v>
      </c>
      <c r="I1809" s="270"/>
      <c r="J1809" s="7"/>
      <c r="K1809" s="7"/>
      <c r="L1809" s="7"/>
    </row>
    <row r="1810" spans="1:12" ht="16.5" thickBot="1">
      <c r="A1810" s="185" t="s">
        <v>29</v>
      </c>
      <c r="B1810" s="186">
        <f>SUM(B1803:B1809)</f>
        <v>14104.623</v>
      </c>
      <c r="C1810" s="187"/>
      <c r="D1810" s="188">
        <f>SUM(D1803:D1809)</f>
        <v>7.1899999999999995</v>
      </c>
      <c r="E1810" s="182"/>
      <c r="F1810" s="231"/>
      <c r="G1810" s="189"/>
      <c r="I1810" s="270"/>
      <c r="J1810" s="7"/>
      <c r="K1810" s="7"/>
      <c r="L1810" s="7"/>
    </row>
    <row r="1811" spans="1:12" ht="15.75">
      <c r="A1811" s="171" t="s">
        <v>31</v>
      </c>
      <c r="B1811" s="172">
        <f>C1811*D1811</f>
        <v>2687.5290000000005</v>
      </c>
      <c r="C1811" s="238">
        <v>1961.7</v>
      </c>
      <c r="D1811" s="173">
        <v>1.37</v>
      </c>
      <c r="E1811" s="171" t="s">
        <v>5</v>
      </c>
      <c r="F1811" s="171">
        <v>83</v>
      </c>
      <c r="G1811" s="174">
        <f>B1811/F1811</f>
        <v>32.37986746987952</v>
      </c>
      <c r="I1811" s="271"/>
      <c r="J1811" s="7"/>
      <c r="K1811" s="7"/>
      <c r="L1811" s="7"/>
    </row>
    <row r="1812" spans="1:12" ht="15.75">
      <c r="A1812" s="175" t="s">
        <v>30</v>
      </c>
      <c r="B1812" s="176">
        <f>C1812*D1812</f>
        <v>137.31900000000002</v>
      </c>
      <c r="C1812" s="238">
        <v>1961.7</v>
      </c>
      <c r="D1812" s="177">
        <v>0.07</v>
      </c>
      <c r="E1812" s="55" t="s">
        <v>33</v>
      </c>
      <c r="F1812" s="236">
        <v>169.29</v>
      </c>
      <c r="G1812" s="178">
        <f>B1812/F1812</f>
        <v>0.8111465532518165</v>
      </c>
      <c r="I1812" s="7"/>
      <c r="J1812" s="7"/>
      <c r="K1812" s="7"/>
      <c r="L1812" s="7"/>
    </row>
    <row r="1813" spans="1:12" ht="15.75">
      <c r="A1813" s="168" t="s">
        <v>32</v>
      </c>
      <c r="B1813" s="157">
        <f>SUM(B1810:B1812)</f>
        <v>16929.471</v>
      </c>
      <c r="C1813" s="179"/>
      <c r="D1813" s="180">
        <f>SUM(D1810:D1812)</f>
        <v>8.629999999999999</v>
      </c>
      <c r="E1813" s="119"/>
      <c r="F1813" s="119"/>
      <c r="G1813" s="168"/>
      <c r="I1813" s="7"/>
      <c r="J1813" s="7"/>
      <c r="K1813" s="7"/>
      <c r="L1813" s="7"/>
    </row>
    <row r="1814" spans="1:12" ht="15.75">
      <c r="A1814" s="87"/>
      <c r="B1814" s="87"/>
      <c r="C1814" s="87"/>
      <c r="D1814" s="87"/>
      <c r="E1814" s="87"/>
      <c r="F1814" s="87"/>
      <c r="G1814" s="87"/>
      <c r="I1814" s="7"/>
      <c r="J1814" s="7"/>
      <c r="K1814" s="7"/>
      <c r="L1814" s="7"/>
    </row>
    <row r="1815" spans="1:12" ht="15.75">
      <c r="A1815" s="272" t="s">
        <v>9</v>
      </c>
      <c r="B1815" s="272"/>
      <c r="C1815" s="272"/>
      <c r="D1815" s="272"/>
      <c r="E1815" s="272"/>
      <c r="F1815" s="272"/>
      <c r="G1815" s="272"/>
      <c r="I1815" s="7"/>
      <c r="J1815" s="7"/>
      <c r="K1815" s="7"/>
      <c r="L1815" s="7"/>
    </row>
    <row r="1816" spans="1:12" ht="15.75">
      <c r="A1816" s="272" t="s">
        <v>162</v>
      </c>
      <c r="B1816" s="272"/>
      <c r="C1816" s="272"/>
      <c r="D1816" s="272"/>
      <c r="E1816" s="272"/>
      <c r="F1816" s="272"/>
      <c r="G1816" s="272"/>
      <c r="I1816" s="7"/>
      <c r="J1816" s="7"/>
      <c r="K1816" s="7"/>
      <c r="L1816" s="7"/>
    </row>
    <row r="1817" spans="1:12" ht="45.75" customHeight="1">
      <c r="A1817" s="273" t="s">
        <v>0</v>
      </c>
      <c r="B1817" s="273" t="s">
        <v>24</v>
      </c>
      <c r="C1817" s="275" t="s">
        <v>38</v>
      </c>
      <c r="D1817" s="276"/>
      <c r="E1817" s="275" t="s">
        <v>10</v>
      </c>
      <c r="F1817" s="277"/>
      <c r="G1817" s="276"/>
      <c r="I1817" s="7"/>
      <c r="J1817" s="7"/>
      <c r="K1817" s="7"/>
      <c r="L1817" s="7"/>
    </row>
    <row r="1818" spans="1:12" ht="75">
      <c r="A1818" s="274"/>
      <c r="B1818" s="274"/>
      <c r="C1818" s="45" t="s">
        <v>40</v>
      </c>
      <c r="D1818" s="45" t="s">
        <v>28</v>
      </c>
      <c r="E1818" s="55" t="s">
        <v>8</v>
      </c>
      <c r="F1818" s="99" t="s">
        <v>7</v>
      </c>
      <c r="G1818" s="99" t="s">
        <v>23</v>
      </c>
      <c r="I1818" s="7"/>
      <c r="J1818" s="7"/>
      <c r="K1818" s="7"/>
      <c r="L1818" s="7"/>
    </row>
    <row r="1819" spans="1:12" ht="45">
      <c r="A1819" s="55" t="s">
        <v>14</v>
      </c>
      <c r="B1819" s="157">
        <f>D1819*C1819</f>
        <v>1815.804</v>
      </c>
      <c r="C1819" s="238">
        <v>890.1</v>
      </c>
      <c r="D1819" s="159">
        <v>2.04</v>
      </c>
      <c r="E1819" s="55" t="s">
        <v>13</v>
      </c>
      <c r="F1819" s="179">
        <v>664.5</v>
      </c>
      <c r="G1819" s="160">
        <f aca="true" t="shared" si="222" ref="G1819:G1825">B1819/F1819</f>
        <v>2.73258690744921</v>
      </c>
      <c r="I1819" s="269"/>
      <c r="J1819" s="7"/>
      <c r="K1819" s="7"/>
      <c r="L1819" s="7"/>
    </row>
    <row r="1820" spans="1:12" ht="15.75">
      <c r="A1820" s="107" t="s">
        <v>15</v>
      </c>
      <c r="B1820" s="157">
        <f aca="true" t="shared" si="223" ref="B1820:B1825">D1820*C1820</f>
        <v>462.85200000000003</v>
      </c>
      <c r="C1820" s="238">
        <v>890.1</v>
      </c>
      <c r="D1820" s="161">
        <v>0.52</v>
      </c>
      <c r="E1820" s="75" t="s">
        <v>11</v>
      </c>
      <c r="F1820" s="75">
        <v>1</v>
      </c>
      <c r="G1820" s="162">
        <f t="shared" si="222"/>
        <v>462.85200000000003</v>
      </c>
      <c r="I1820" s="270"/>
      <c r="J1820" s="7"/>
      <c r="K1820" s="7"/>
      <c r="L1820" s="7"/>
    </row>
    <row r="1821" spans="1:12" ht="15.75">
      <c r="A1821" s="8" t="s">
        <v>16</v>
      </c>
      <c r="B1821" s="157">
        <f t="shared" si="223"/>
        <v>124.61400000000002</v>
      </c>
      <c r="C1821" s="238">
        <v>890.1</v>
      </c>
      <c r="D1821" s="163">
        <v>0.14</v>
      </c>
      <c r="E1821" s="55" t="s">
        <v>3</v>
      </c>
      <c r="F1821" s="55">
        <v>89</v>
      </c>
      <c r="G1821" s="164">
        <f t="shared" si="222"/>
        <v>1.4001573033707868</v>
      </c>
      <c r="I1821" s="270"/>
      <c r="J1821" s="7"/>
      <c r="K1821" s="7"/>
      <c r="L1821" s="7"/>
    </row>
    <row r="1822" spans="1:12" ht="45">
      <c r="A1822" s="8" t="s">
        <v>17</v>
      </c>
      <c r="B1822" s="157">
        <f t="shared" si="223"/>
        <v>996.9120000000001</v>
      </c>
      <c r="C1822" s="238">
        <v>890.1</v>
      </c>
      <c r="D1822" s="163">
        <v>1.12</v>
      </c>
      <c r="E1822" s="55" t="s">
        <v>13</v>
      </c>
      <c r="F1822" s="179">
        <v>664.5</v>
      </c>
      <c r="G1822" s="164">
        <f t="shared" si="222"/>
        <v>1.5002437923250567</v>
      </c>
      <c r="I1822" s="270"/>
      <c r="J1822" s="7"/>
      <c r="K1822" s="7"/>
      <c r="L1822" s="7"/>
    </row>
    <row r="1823" spans="1:12" ht="15.75">
      <c r="A1823" s="107" t="s">
        <v>18</v>
      </c>
      <c r="B1823" s="157">
        <f t="shared" si="223"/>
        <v>2688.102</v>
      </c>
      <c r="C1823" s="238">
        <v>890.1</v>
      </c>
      <c r="D1823" s="161">
        <v>3.02</v>
      </c>
      <c r="E1823" s="75" t="s">
        <v>4</v>
      </c>
      <c r="F1823" s="172">
        <v>379.3</v>
      </c>
      <c r="G1823" s="165">
        <f t="shared" si="222"/>
        <v>7.087007645663063</v>
      </c>
      <c r="I1823" s="270"/>
      <c r="J1823" s="7"/>
      <c r="K1823" s="7"/>
      <c r="L1823" s="7"/>
    </row>
    <row r="1824" spans="1:12" ht="15.75">
      <c r="A1824" s="114" t="s">
        <v>19</v>
      </c>
      <c r="B1824" s="157">
        <f t="shared" si="223"/>
        <v>694.278</v>
      </c>
      <c r="C1824" s="238">
        <v>890.1</v>
      </c>
      <c r="D1824" s="163">
        <v>0.78</v>
      </c>
      <c r="E1824" s="55" t="s">
        <v>5</v>
      </c>
      <c r="F1824" s="55">
        <v>37</v>
      </c>
      <c r="G1824" s="164">
        <f t="shared" si="222"/>
        <v>18.76427027027027</v>
      </c>
      <c r="I1824" s="270"/>
      <c r="J1824" s="7"/>
      <c r="K1824" s="7"/>
      <c r="L1824" s="7"/>
    </row>
    <row r="1825" spans="1:12" ht="15.75">
      <c r="A1825" s="8" t="s">
        <v>20</v>
      </c>
      <c r="B1825" s="157">
        <f t="shared" si="223"/>
        <v>240.32700000000003</v>
      </c>
      <c r="C1825" s="238">
        <v>890.1</v>
      </c>
      <c r="D1825" s="163">
        <v>0.27</v>
      </c>
      <c r="E1825" s="55" t="s">
        <v>5</v>
      </c>
      <c r="F1825" s="55">
        <v>37</v>
      </c>
      <c r="G1825" s="164">
        <f t="shared" si="222"/>
        <v>6.495324324324325</v>
      </c>
      <c r="I1825" s="270"/>
      <c r="J1825" s="7"/>
      <c r="K1825" s="7"/>
      <c r="L1825" s="7"/>
    </row>
    <row r="1826" spans="1:12" ht="16.5" thickBot="1">
      <c r="A1826" s="185" t="s">
        <v>29</v>
      </c>
      <c r="B1826" s="186">
        <f>SUM(B1819:B1825)</f>
        <v>7022.889</v>
      </c>
      <c r="C1826" s="187"/>
      <c r="D1826" s="188">
        <f>SUM(D1819:D1825)</f>
        <v>7.890000000000001</v>
      </c>
      <c r="E1826" s="182"/>
      <c r="F1826" s="231"/>
      <c r="G1826" s="189"/>
      <c r="I1826" s="270"/>
      <c r="J1826" s="7"/>
      <c r="K1826" s="7"/>
      <c r="L1826" s="7"/>
    </row>
    <row r="1827" spans="1:12" ht="15.75">
      <c r="A1827" s="171" t="s">
        <v>31</v>
      </c>
      <c r="B1827" s="172">
        <f>C1827*D1827</f>
        <v>1219.4370000000001</v>
      </c>
      <c r="C1827" s="238">
        <v>890.1</v>
      </c>
      <c r="D1827" s="173">
        <v>1.37</v>
      </c>
      <c r="E1827" s="171" t="s">
        <v>5</v>
      </c>
      <c r="F1827" s="171">
        <v>37</v>
      </c>
      <c r="G1827" s="174">
        <f>B1827/F1827</f>
        <v>32.95775675675676</v>
      </c>
      <c r="I1827" s="271"/>
      <c r="J1827" s="7"/>
      <c r="K1827" s="7"/>
      <c r="L1827" s="7"/>
    </row>
    <row r="1828" spans="1:12" ht="15.75">
      <c r="A1828" s="175" t="s">
        <v>30</v>
      </c>
      <c r="B1828" s="176">
        <f>C1828*D1828</f>
        <v>62.30700000000001</v>
      </c>
      <c r="C1828" s="238">
        <v>890.1</v>
      </c>
      <c r="D1828" s="177">
        <v>0.07</v>
      </c>
      <c r="E1828" s="55" t="s">
        <v>33</v>
      </c>
      <c r="F1828" s="236">
        <v>61.56</v>
      </c>
      <c r="G1828" s="178">
        <f>B1828/F1828</f>
        <v>1.0121345029239768</v>
      </c>
      <c r="I1828" s="7"/>
      <c r="J1828" s="7"/>
      <c r="K1828" s="7"/>
      <c r="L1828" s="7"/>
    </row>
    <row r="1829" spans="1:12" ht="15.75">
      <c r="A1829" s="168" t="s">
        <v>32</v>
      </c>
      <c r="B1829" s="157">
        <f>SUM(B1826:B1828)</f>
        <v>8304.633000000002</v>
      </c>
      <c r="C1829" s="179"/>
      <c r="D1829" s="180">
        <f>SUM(D1826:D1828)</f>
        <v>9.330000000000002</v>
      </c>
      <c r="E1829" s="119"/>
      <c r="F1829" s="119"/>
      <c r="G1829" s="168"/>
      <c r="I1829" s="7"/>
      <c r="J1829" s="7"/>
      <c r="K1829" s="7"/>
      <c r="L1829" s="7"/>
    </row>
    <row r="1830" spans="1:12" ht="15.75">
      <c r="A1830" s="87"/>
      <c r="B1830" s="87"/>
      <c r="C1830" s="87"/>
      <c r="D1830" s="87"/>
      <c r="E1830" s="87"/>
      <c r="F1830" s="87"/>
      <c r="G1830" s="87"/>
      <c r="I1830" s="7"/>
      <c r="J1830" s="7"/>
      <c r="K1830" s="7"/>
      <c r="L1830" s="7"/>
    </row>
    <row r="1831" spans="1:12" ht="15.75">
      <c r="A1831" s="272" t="s">
        <v>9</v>
      </c>
      <c r="B1831" s="272"/>
      <c r="C1831" s="272"/>
      <c r="D1831" s="272"/>
      <c r="E1831" s="272"/>
      <c r="F1831" s="272"/>
      <c r="G1831" s="272"/>
      <c r="I1831" s="7"/>
      <c r="J1831" s="7"/>
      <c r="K1831" s="7"/>
      <c r="L1831" s="7"/>
    </row>
    <row r="1832" spans="1:12" ht="15.75">
      <c r="A1832" s="272" t="s">
        <v>163</v>
      </c>
      <c r="B1832" s="272"/>
      <c r="C1832" s="272"/>
      <c r="D1832" s="272"/>
      <c r="E1832" s="272"/>
      <c r="F1832" s="272"/>
      <c r="G1832" s="272"/>
      <c r="I1832" s="7"/>
      <c r="J1832" s="7"/>
      <c r="K1832" s="7"/>
      <c r="L1832" s="7"/>
    </row>
    <row r="1833" spans="1:12" ht="47.25" customHeight="1">
      <c r="A1833" s="273" t="s">
        <v>0</v>
      </c>
      <c r="B1833" s="273" t="s">
        <v>24</v>
      </c>
      <c r="C1833" s="275" t="s">
        <v>38</v>
      </c>
      <c r="D1833" s="276"/>
      <c r="E1833" s="275" t="s">
        <v>10</v>
      </c>
      <c r="F1833" s="277"/>
      <c r="G1833" s="276"/>
      <c r="I1833" s="7"/>
      <c r="J1833" s="7"/>
      <c r="K1833" s="7"/>
      <c r="L1833" s="7"/>
    </row>
    <row r="1834" spans="1:12" ht="75">
      <c r="A1834" s="274"/>
      <c r="B1834" s="274"/>
      <c r="C1834" s="45" t="s">
        <v>40</v>
      </c>
      <c r="D1834" s="45" t="s">
        <v>28</v>
      </c>
      <c r="E1834" s="55" t="s">
        <v>8</v>
      </c>
      <c r="F1834" s="99" t="s">
        <v>7</v>
      </c>
      <c r="G1834" s="99" t="s">
        <v>23</v>
      </c>
      <c r="I1834" s="7"/>
      <c r="J1834" s="7"/>
      <c r="K1834" s="7"/>
      <c r="L1834" s="7"/>
    </row>
    <row r="1835" spans="1:12" ht="45">
      <c r="A1835" s="55" t="s">
        <v>14</v>
      </c>
      <c r="B1835" s="157">
        <f>D1835*C1835</f>
        <v>910.656</v>
      </c>
      <c r="C1835" s="238">
        <v>892.8</v>
      </c>
      <c r="D1835" s="159">
        <v>1.02</v>
      </c>
      <c r="E1835" s="55" t="s">
        <v>13</v>
      </c>
      <c r="F1835" s="179">
        <v>664.5</v>
      </c>
      <c r="G1835" s="160">
        <f aca="true" t="shared" si="224" ref="G1835:G1841">B1835/F1835</f>
        <v>1.3704379232505643</v>
      </c>
      <c r="I1835" s="269"/>
      <c r="J1835" s="7"/>
      <c r="K1835" s="7"/>
      <c r="L1835" s="7"/>
    </row>
    <row r="1836" spans="1:12" ht="15.75">
      <c r="A1836" s="107" t="s">
        <v>15</v>
      </c>
      <c r="B1836" s="157">
        <f aca="true" t="shared" si="225" ref="B1836:B1841">D1836*C1836</f>
        <v>383.904</v>
      </c>
      <c r="C1836" s="238">
        <v>892.8</v>
      </c>
      <c r="D1836" s="161">
        <v>0.43</v>
      </c>
      <c r="E1836" s="75" t="s">
        <v>11</v>
      </c>
      <c r="F1836" s="75">
        <v>1</v>
      </c>
      <c r="G1836" s="162">
        <f t="shared" si="224"/>
        <v>383.904</v>
      </c>
      <c r="I1836" s="270"/>
      <c r="J1836" s="7"/>
      <c r="K1836" s="7"/>
      <c r="L1836" s="7"/>
    </row>
    <row r="1837" spans="1:12" ht="15.75">
      <c r="A1837" s="8" t="s">
        <v>16</v>
      </c>
      <c r="B1837" s="157">
        <f t="shared" si="225"/>
        <v>107.136</v>
      </c>
      <c r="C1837" s="238">
        <v>892.8</v>
      </c>
      <c r="D1837" s="163">
        <v>0.12</v>
      </c>
      <c r="E1837" s="55" t="s">
        <v>3</v>
      </c>
      <c r="F1837" s="55">
        <v>110</v>
      </c>
      <c r="G1837" s="164">
        <f t="shared" si="224"/>
        <v>0.9739636363636364</v>
      </c>
      <c r="I1837" s="270"/>
      <c r="J1837" s="7"/>
      <c r="K1837" s="7"/>
      <c r="L1837" s="7"/>
    </row>
    <row r="1838" spans="1:12" ht="45">
      <c r="A1838" s="8" t="s">
        <v>17</v>
      </c>
      <c r="B1838" s="157">
        <f t="shared" si="225"/>
        <v>839.2319999999999</v>
      </c>
      <c r="C1838" s="238">
        <v>892.8</v>
      </c>
      <c r="D1838" s="163">
        <v>0.94</v>
      </c>
      <c r="E1838" s="55" t="s">
        <v>13</v>
      </c>
      <c r="F1838" s="179">
        <v>664.5</v>
      </c>
      <c r="G1838" s="164">
        <f t="shared" si="224"/>
        <v>1.2629525959367944</v>
      </c>
      <c r="I1838" s="270"/>
      <c r="J1838" s="7"/>
      <c r="K1838" s="7"/>
      <c r="L1838" s="7"/>
    </row>
    <row r="1839" spans="1:12" ht="15.75">
      <c r="A1839" s="107" t="s">
        <v>18</v>
      </c>
      <c r="B1839" s="157">
        <f t="shared" si="225"/>
        <v>2267.712</v>
      </c>
      <c r="C1839" s="238">
        <v>892.8</v>
      </c>
      <c r="D1839" s="161">
        <v>2.54</v>
      </c>
      <c r="E1839" s="75" t="s">
        <v>4</v>
      </c>
      <c r="F1839" s="172">
        <v>861.2</v>
      </c>
      <c r="G1839" s="165">
        <f t="shared" si="224"/>
        <v>2.6332001857872736</v>
      </c>
      <c r="I1839" s="270"/>
      <c r="J1839" s="7"/>
      <c r="K1839" s="7"/>
      <c r="L1839" s="7"/>
    </row>
    <row r="1840" spans="1:12" ht="15.75">
      <c r="A1840" s="114" t="s">
        <v>19</v>
      </c>
      <c r="B1840" s="157">
        <f t="shared" si="225"/>
        <v>517.824</v>
      </c>
      <c r="C1840" s="238">
        <v>892.8</v>
      </c>
      <c r="D1840" s="163">
        <v>0.58</v>
      </c>
      <c r="E1840" s="55" t="s">
        <v>5</v>
      </c>
      <c r="F1840" s="55">
        <v>41</v>
      </c>
      <c r="G1840" s="164">
        <f t="shared" si="224"/>
        <v>12.629853658536584</v>
      </c>
      <c r="I1840" s="270"/>
      <c r="J1840" s="7"/>
      <c r="K1840" s="7"/>
      <c r="L1840" s="7"/>
    </row>
    <row r="1841" spans="1:12" ht="15.75">
      <c r="A1841" s="8" t="s">
        <v>20</v>
      </c>
      <c r="B1841" s="157">
        <f t="shared" si="225"/>
        <v>196.416</v>
      </c>
      <c r="C1841" s="238">
        <v>892.8</v>
      </c>
      <c r="D1841" s="163">
        <v>0.22</v>
      </c>
      <c r="E1841" s="55" t="s">
        <v>5</v>
      </c>
      <c r="F1841" s="55">
        <v>41</v>
      </c>
      <c r="G1841" s="164">
        <f t="shared" si="224"/>
        <v>4.790634146341463</v>
      </c>
      <c r="I1841" s="270"/>
      <c r="J1841" s="7"/>
      <c r="K1841" s="7"/>
      <c r="L1841" s="7"/>
    </row>
    <row r="1842" spans="1:12" ht="16.5" thickBot="1">
      <c r="A1842" s="185" t="s">
        <v>29</v>
      </c>
      <c r="B1842" s="186">
        <f>SUM(B1835:B1841)</f>
        <v>5222.879999999999</v>
      </c>
      <c r="C1842" s="187"/>
      <c r="D1842" s="188">
        <f>SUM(D1835:D1841)</f>
        <v>5.85</v>
      </c>
      <c r="E1842" s="182"/>
      <c r="F1842" s="231"/>
      <c r="G1842" s="189"/>
      <c r="I1842" s="270"/>
      <c r="J1842" s="7"/>
      <c r="K1842" s="7"/>
      <c r="L1842" s="7"/>
    </row>
    <row r="1843" spans="1:12" ht="15.75">
      <c r="A1843" s="171" t="s">
        <v>31</v>
      </c>
      <c r="B1843" s="172">
        <f>C1843*D1843</f>
        <v>1223.136</v>
      </c>
      <c r="C1843" s="238">
        <v>892.8</v>
      </c>
      <c r="D1843" s="173">
        <v>1.37</v>
      </c>
      <c r="E1843" s="171" t="s">
        <v>5</v>
      </c>
      <c r="F1843" s="171">
        <v>41</v>
      </c>
      <c r="G1843" s="174">
        <f>B1843/F1843</f>
        <v>29.832585365853657</v>
      </c>
      <c r="I1843" s="271"/>
      <c r="J1843" s="7"/>
      <c r="K1843" s="7"/>
      <c r="L1843" s="7"/>
    </row>
    <row r="1844" spans="1:12" ht="15.75">
      <c r="A1844" s="175" t="s">
        <v>30</v>
      </c>
      <c r="B1844" s="176">
        <f>C1844*D1844</f>
        <v>62.496</v>
      </c>
      <c r="C1844" s="238">
        <v>892.8</v>
      </c>
      <c r="D1844" s="177">
        <v>0.07</v>
      </c>
      <c r="E1844" s="55" t="s">
        <v>33</v>
      </c>
      <c r="F1844" s="236">
        <v>61.56</v>
      </c>
      <c r="G1844" s="178">
        <f>B1844/F1844</f>
        <v>1.015204678362573</v>
      </c>
      <c r="I1844" s="7"/>
      <c r="J1844" s="7"/>
      <c r="K1844" s="7"/>
      <c r="L1844" s="7"/>
    </row>
    <row r="1845" spans="1:12" ht="15.75">
      <c r="A1845" s="168" t="s">
        <v>32</v>
      </c>
      <c r="B1845" s="157">
        <f>SUM(B1842:B1844)</f>
        <v>6508.512</v>
      </c>
      <c r="C1845" s="179"/>
      <c r="D1845" s="180">
        <f>SUM(D1842:D1844)</f>
        <v>7.29</v>
      </c>
      <c r="E1845" s="119"/>
      <c r="F1845" s="119"/>
      <c r="G1845" s="168"/>
      <c r="I1845" s="7"/>
      <c r="J1845" s="7"/>
      <c r="K1845" s="7"/>
      <c r="L1845" s="7"/>
    </row>
    <row r="1846" spans="1:12" ht="15.75">
      <c r="A1846" s="87"/>
      <c r="B1846" s="87"/>
      <c r="C1846" s="87"/>
      <c r="D1846" s="87"/>
      <c r="E1846" s="87"/>
      <c r="F1846" s="87"/>
      <c r="G1846" s="87"/>
      <c r="I1846" s="7"/>
      <c r="J1846" s="7"/>
      <c r="K1846" s="7"/>
      <c r="L1846" s="7"/>
    </row>
    <row r="1847" spans="1:12" ht="15.75">
      <c r="A1847" s="272" t="s">
        <v>9</v>
      </c>
      <c r="B1847" s="272"/>
      <c r="C1847" s="272"/>
      <c r="D1847" s="272"/>
      <c r="E1847" s="272"/>
      <c r="F1847" s="272"/>
      <c r="G1847" s="272"/>
      <c r="I1847" s="7"/>
      <c r="J1847" s="7"/>
      <c r="K1847" s="7"/>
      <c r="L1847" s="7"/>
    </row>
    <row r="1848" spans="1:12" ht="15.75">
      <c r="A1848" s="272" t="s">
        <v>164</v>
      </c>
      <c r="B1848" s="272"/>
      <c r="C1848" s="272"/>
      <c r="D1848" s="272"/>
      <c r="E1848" s="272"/>
      <c r="F1848" s="272"/>
      <c r="G1848" s="272"/>
      <c r="I1848" s="7"/>
      <c r="J1848" s="7"/>
      <c r="K1848" s="7"/>
      <c r="L1848" s="7"/>
    </row>
    <row r="1849" spans="1:12" ht="49.5" customHeight="1">
      <c r="A1849" s="273" t="s">
        <v>0</v>
      </c>
      <c r="B1849" s="273" t="s">
        <v>24</v>
      </c>
      <c r="C1849" s="275" t="s">
        <v>43</v>
      </c>
      <c r="D1849" s="276"/>
      <c r="E1849" s="275" t="s">
        <v>10</v>
      </c>
      <c r="F1849" s="277"/>
      <c r="G1849" s="276"/>
      <c r="I1849" s="7"/>
      <c r="J1849" s="7"/>
      <c r="K1849" s="7"/>
      <c r="L1849" s="7"/>
    </row>
    <row r="1850" spans="1:12" ht="75">
      <c r="A1850" s="274"/>
      <c r="B1850" s="274"/>
      <c r="C1850" s="45" t="s">
        <v>40</v>
      </c>
      <c r="D1850" s="45" t="s">
        <v>28</v>
      </c>
      <c r="E1850" s="55" t="s">
        <v>8</v>
      </c>
      <c r="F1850" s="99" t="s">
        <v>7</v>
      </c>
      <c r="G1850" s="99" t="s">
        <v>23</v>
      </c>
      <c r="I1850" s="7"/>
      <c r="J1850" s="7"/>
      <c r="K1850" s="7"/>
      <c r="L1850" s="7"/>
    </row>
    <row r="1851" spans="1:12" ht="45">
      <c r="A1851" s="55" t="s">
        <v>14</v>
      </c>
      <c r="B1851" s="157">
        <f>D1851*C1851</f>
        <v>947.428</v>
      </c>
      <c r="C1851" s="238">
        <v>893.8</v>
      </c>
      <c r="D1851" s="159">
        <v>1.06</v>
      </c>
      <c r="E1851" s="55" t="s">
        <v>13</v>
      </c>
      <c r="F1851" s="179">
        <v>664.5</v>
      </c>
      <c r="G1851" s="160">
        <f aca="true" t="shared" si="226" ref="G1851:G1857">B1851/F1851</f>
        <v>1.425775771256584</v>
      </c>
      <c r="I1851" s="269"/>
      <c r="J1851" s="7"/>
      <c r="K1851" s="7"/>
      <c r="L1851" s="7"/>
    </row>
    <row r="1852" spans="1:12" ht="15.75">
      <c r="A1852" s="107" t="s">
        <v>15</v>
      </c>
      <c r="B1852" s="157">
        <f aca="true" t="shared" si="227" ref="B1852:B1857">D1852*C1852</f>
        <v>411.148</v>
      </c>
      <c r="C1852" s="238">
        <v>893.8</v>
      </c>
      <c r="D1852" s="161">
        <v>0.46</v>
      </c>
      <c r="E1852" s="75" t="s">
        <v>11</v>
      </c>
      <c r="F1852" s="75">
        <v>1</v>
      </c>
      <c r="G1852" s="162">
        <f t="shared" si="226"/>
        <v>411.148</v>
      </c>
      <c r="I1852" s="270"/>
      <c r="J1852" s="7"/>
      <c r="K1852" s="7"/>
      <c r="L1852" s="7"/>
    </row>
    <row r="1853" spans="1:12" ht="15.75">
      <c r="A1853" s="8" t="s">
        <v>16</v>
      </c>
      <c r="B1853" s="157">
        <f t="shared" si="227"/>
        <v>116.194</v>
      </c>
      <c r="C1853" s="238">
        <v>893.8</v>
      </c>
      <c r="D1853" s="163">
        <v>0.13</v>
      </c>
      <c r="E1853" s="55" t="s">
        <v>3</v>
      </c>
      <c r="F1853" s="55">
        <v>92</v>
      </c>
      <c r="G1853" s="164">
        <f t="shared" si="226"/>
        <v>1.2629782608695652</v>
      </c>
      <c r="I1853" s="270"/>
      <c r="J1853" s="7"/>
      <c r="K1853" s="7"/>
      <c r="L1853" s="7"/>
    </row>
    <row r="1854" spans="1:12" ht="45">
      <c r="A1854" s="8" t="s">
        <v>17</v>
      </c>
      <c r="B1854" s="157">
        <f t="shared" si="227"/>
        <v>884.862</v>
      </c>
      <c r="C1854" s="238">
        <v>893.8</v>
      </c>
      <c r="D1854" s="163">
        <v>0.99</v>
      </c>
      <c r="E1854" s="55" t="s">
        <v>13</v>
      </c>
      <c r="F1854" s="179">
        <v>664.5</v>
      </c>
      <c r="G1854" s="164">
        <f t="shared" si="226"/>
        <v>1.3316207674943565</v>
      </c>
      <c r="I1854" s="270"/>
      <c r="J1854" s="7"/>
      <c r="K1854" s="7"/>
      <c r="L1854" s="7"/>
    </row>
    <row r="1855" spans="1:12" ht="15.75">
      <c r="A1855" s="107" t="s">
        <v>18</v>
      </c>
      <c r="B1855" s="157">
        <f t="shared" si="227"/>
        <v>2395.384</v>
      </c>
      <c r="C1855" s="238">
        <v>893.8</v>
      </c>
      <c r="D1855" s="161">
        <v>2.68</v>
      </c>
      <c r="E1855" s="75" t="s">
        <v>4</v>
      </c>
      <c r="F1855" s="172">
        <v>552</v>
      </c>
      <c r="G1855" s="165">
        <f t="shared" si="226"/>
        <v>4.339463768115942</v>
      </c>
      <c r="I1855" s="270"/>
      <c r="J1855" s="7"/>
      <c r="K1855" s="7"/>
      <c r="L1855" s="7"/>
    </row>
    <row r="1856" spans="1:12" ht="15.75">
      <c r="A1856" s="114" t="s">
        <v>19</v>
      </c>
      <c r="B1856" s="157">
        <f t="shared" si="227"/>
        <v>545.218</v>
      </c>
      <c r="C1856" s="238">
        <v>893.8</v>
      </c>
      <c r="D1856" s="163">
        <v>0.61</v>
      </c>
      <c r="E1856" s="55" t="s">
        <v>5</v>
      </c>
      <c r="F1856" s="55">
        <v>28</v>
      </c>
      <c r="G1856" s="164">
        <f t="shared" si="226"/>
        <v>19.47207142857143</v>
      </c>
      <c r="I1856" s="270"/>
      <c r="J1856" s="7"/>
      <c r="K1856" s="7"/>
      <c r="L1856" s="7"/>
    </row>
    <row r="1857" spans="1:12" ht="15.75">
      <c r="A1857" s="8" t="s">
        <v>20</v>
      </c>
      <c r="B1857" s="157">
        <f t="shared" si="227"/>
        <v>205.574</v>
      </c>
      <c r="C1857" s="238">
        <v>893.8</v>
      </c>
      <c r="D1857" s="163">
        <v>0.23</v>
      </c>
      <c r="E1857" s="55" t="s">
        <v>5</v>
      </c>
      <c r="F1857" s="55">
        <v>28</v>
      </c>
      <c r="G1857" s="164">
        <f t="shared" si="226"/>
        <v>7.341928571428572</v>
      </c>
      <c r="I1857" s="270"/>
      <c r="J1857" s="7"/>
      <c r="K1857" s="7"/>
      <c r="L1857" s="7"/>
    </row>
    <row r="1858" spans="1:12" ht="16.5" thickBot="1">
      <c r="A1858" s="185" t="s">
        <v>1</v>
      </c>
      <c r="B1858" s="186">
        <f>SUM(B1851:B1857)</f>
        <v>5505.807999999999</v>
      </c>
      <c r="C1858" s="187"/>
      <c r="D1858" s="188">
        <f>SUM(D1851:D1857)</f>
        <v>6.160000000000001</v>
      </c>
      <c r="E1858" s="182"/>
      <c r="F1858" s="231"/>
      <c r="G1858" s="189"/>
      <c r="I1858" s="270"/>
      <c r="J1858" s="7"/>
      <c r="K1858" s="7"/>
      <c r="L1858" s="7"/>
    </row>
    <row r="1859" spans="1:12" ht="15.75">
      <c r="A1859" s="171" t="s">
        <v>31</v>
      </c>
      <c r="B1859" s="172">
        <f>C1859*D1859</f>
        <v>1224.506</v>
      </c>
      <c r="C1859" s="238">
        <v>893.8</v>
      </c>
      <c r="D1859" s="173">
        <v>1.37</v>
      </c>
      <c r="E1859" s="171" t="s">
        <v>5</v>
      </c>
      <c r="F1859" s="171">
        <v>28</v>
      </c>
      <c r="G1859" s="174">
        <f>B1859/F1859</f>
        <v>43.73235714285715</v>
      </c>
      <c r="I1859" s="271"/>
      <c r="J1859" s="7"/>
      <c r="K1859" s="7"/>
      <c r="L1859" s="7"/>
    </row>
    <row r="1860" spans="1:12" ht="15.75">
      <c r="A1860" s="175" t="s">
        <v>30</v>
      </c>
      <c r="B1860" s="176">
        <f>C1860*D1860</f>
        <v>62.566</v>
      </c>
      <c r="C1860" s="238">
        <v>893.8</v>
      </c>
      <c r="D1860" s="177">
        <v>0.07</v>
      </c>
      <c r="E1860" s="55" t="s">
        <v>33</v>
      </c>
      <c r="F1860" s="236">
        <v>61.56</v>
      </c>
      <c r="G1860" s="178">
        <f>B1860/F1860</f>
        <v>1.0163417803768682</v>
      </c>
      <c r="I1860" s="7"/>
      <c r="J1860" s="7"/>
      <c r="K1860" s="7"/>
      <c r="L1860" s="7"/>
    </row>
    <row r="1861" spans="1:12" ht="15.75">
      <c r="A1861" s="168" t="s">
        <v>32</v>
      </c>
      <c r="B1861" s="157">
        <f>SUM(B1858:B1860)</f>
        <v>6792.879999999999</v>
      </c>
      <c r="C1861" s="179"/>
      <c r="D1861" s="180">
        <f>SUM(D1858:D1860)</f>
        <v>7.600000000000001</v>
      </c>
      <c r="E1861" s="119"/>
      <c r="F1861" s="119"/>
      <c r="G1861" s="168"/>
      <c r="I1861" s="7"/>
      <c r="J1861" s="7"/>
      <c r="K1861" s="7"/>
      <c r="L1861" s="7"/>
    </row>
    <row r="1862" spans="1:12" ht="15.75">
      <c r="A1862" s="87"/>
      <c r="B1862" s="87"/>
      <c r="C1862" s="87"/>
      <c r="D1862" s="87"/>
      <c r="E1862" s="87"/>
      <c r="F1862" s="87"/>
      <c r="G1862" s="87"/>
      <c r="I1862" s="7"/>
      <c r="J1862" s="7"/>
      <c r="K1862" s="7"/>
      <c r="L1862" s="7"/>
    </row>
    <row r="1863" spans="1:12" ht="15.75">
      <c r="A1863" s="272" t="s">
        <v>9</v>
      </c>
      <c r="B1863" s="272"/>
      <c r="C1863" s="272"/>
      <c r="D1863" s="272"/>
      <c r="E1863" s="272"/>
      <c r="F1863" s="272"/>
      <c r="G1863" s="272"/>
      <c r="I1863" s="7"/>
      <c r="J1863" s="7"/>
      <c r="K1863" s="7"/>
      <c r="L1863" s="7"/>
    </row>
    <row r="1864" spans="1:12" ht="15.75">
      <c r="A1864" s="272" t="s">
        <v>165</v>
      </c>
      <c r="B1864" s="272"/>
      <c r="C1864" s="272"/>
      <c r="D1864" s="272"/>
      <c r="E1864" s="272"/>
      <c r="F1864" s="272"/>
      <c r="G1864" s="272"/>
      <c r="I1864" s="7"/>
      <c r="J1864" s="7"/>
      <c r="K1864" s="7"/>
      <c r="L1864" s="7"/>
    </row>
    <row r="1865" spans="1:12" ht="42.75" customHeight="1">
      <c r="A1865" s="273" t="s">
        <v>0</v>
      </c>
      <c r="B1865" s="273" t="s">
        <v>24</v>
      </c>
      <c r="C1865" s="275" t="s">
        <v>38</v>
      </c>
      <c r="D1865" s="276"/>
      <c r="E1865" s="275" t="s">
        <v>10</v>
      </c>
      <c r="F1865" s="277"/>
      <c r="G1865" s="276"/>
      <c r="I1865" s="7"/>
      <c r="J1865" s="7"/>
      <c r="K1865" s="7"/>
      <c r="L1865" s="7"/>
    </row>
    <row r="1866" spans="1:12" ht="75">
      <c r="A1866" s="274"/>
      <c r="B1866" s="274"/>
      <c r="C1866" s="45" t="s">
        <v>40</v>
      </c>
      <c r="D1866" s="45" t="s">
        <v>28</v>
      </c>
      <c r="E1866" s="55" t="s">
        <v>8</v>
      </c>
      <c r="F1866" s="99" t="s">
        <v>7</v>
      </c>
      <c r="G1866" s="99" t="s">
        <v>23</v>
      </c>
      <c r="I1866" s="7"/>
      <c r="J1866" s="7"/>
      <c r="K1866" s="7"/>
      <c r="L1866" s="7"/>
    </row>
    <row r="1867" spans="1:12" ht="45">
      <c r="A1867" s="55" t="s">
        <v>14</v>
      </c>
      <c r="B1867" s="157">
        <f>D1867*C1867</f>
        <v>626.296</v>
      </c>
      <c r="C1867" s="238">
        <v>517.6</v>
      </c>
      <c r="D1867" s="159">
        <v>1.21</v>
      </c>
      <c r="E1867" s="55" t="s">
        <v>13</v>
      </c>
      <c r="F1867" s="179">
        <v>450</v>
      </c>
      <c r="G1867" s="160">
        <f aca="true" t="shared" si="228" ref="G1867:G1873">B1867/F1867</f>
        <v>1.391768888888889</v>
      </c>
      <c r="I1867" s="269"/>
      <c r="J1867" s="7"/>
      <c r="K1867" s="7"/>
      <c r="L1867" s="7"/>
    </row>
    <row r="1868" spans="1:12" ht="15.75">
      <c r="A1868" s="107" t="s">
        <v>15</v>
      </c>
      <c r="B1868" s="157">
        <f aca="true" t="shared" si="229" ref="B1868:B1873">D1868*C1868</f>
        <v>269.15200000000004</v>
      </c>
      <c r="C1868" s="238">
        <v>517.6</v>
      </c>
      <c r="D1868" s="161">
        <v>0.52</v>
      </c>
      <c r="E1868" s="75" t="s">
        <v>11</v>
      </c>
      <c r="F1868" s="75">
        <v>1</v>
      </c>
      <c r="G1868" s="162">
        <f t="shared" si="228"/>
        <v>269.15200000000004</v>
      </c>
      <c r="I1868" s="270"/>
      <c r="J1868" s="7"/>
      <c r="K1868" s="7"/>
      <c r="L1868" s="7"/>
    </row>
    <row r="1869" spans="1:12" ht="15.75">
      <c r="A1869" s="8" t="s">
        <v>16</v>
      </c>
      <c r="B1869" s="157">
        <f t="shared" si="229"/>
        <v>77.64</v>
      </c>
      <c r="C1869" s="238">
        <v>517.6</v>
      </c>
      <c r="D1869" s="163">
        <v>0.15</v>
      </c>
      <c r="E1869" s="55" t="s">
        <v>3</v>
      </c>
      <c r="F1869" s="55">
        <v>33</v>
      </c>
      <c r="G1869" s="164">
        <f t="shared" si="228"/>
        <v>2.3527272727272726</v>
      </c>
      <c r="I1869" s="270"/>
      <c r="J1869" s="7"/>
      <c r="K1869" s="7"/>
      <c r="L1869" s="7"/>
    </row>
    <row r="1870" spans="1:12" ht="45">
      <c r="A1870" s="8" t="s">
        <v>17</v>
      </c>
      <c r="B1870" s="157">
        <f t="shared" si="229"/>
        <v>584.8879999999999</v>
      </c>
      <c r="C1870" s="238">
        <v>517.6</v>
      </c>
      <c r="D1870" s="163">
        <v>1.13</v>
      </c>
      <c r="E1870" s="55" t="s">
        <v>13</v>
      </c>
      <c r="F1870" s="179">
        <v>450</v>
      </c>
      <c r="G1870" s="164">
        <f t="shared" si="228"/>
        <v>1.2997511111111109</v>
      </c>
      <c r="I1870" s="270"/>
      <c r="J1870" s="7"/>
      <c r="K1870" s="7"/>
      <c r="L1870" s="7"/>
    </row>
    <row r="1871" spans="1:12" ht="15.75">
      <c r="A1871" s="107" t="s">
        <v>18</v>
      </c>
      <c r="B1871" s="157">
        <f t="shared" si="229"/>
        <v>1583.856</v>
      </c>
      <c r="C1871" s="238">
        <v>517.6</v>
      </c>
      <c r="D1871" s="161">
        <v>3.06</v>
      </c>
      <c r="E1871" s="75" t="s">
        <v>4</v>
      </c>
      <c r="F1871" s="172">
        <v>1105</v>
      </c>
      <c r="G1871" s="165">
        <f t="shared" si="228"/>
        <v>1.4333538461538462</v>
      </c>
      <c r="I1871" s="270"/>
      <c r="J1871" s="7"/>
      <c r="K1871" s="7"/>
      <c r="L1871" s="7"/>
    </row>
    <row r="1872" spans="1:12" ht="15.75">
      <c r="A1872" s="114" t="s">
        <v>19</v>
      </c>
      <c r="B1872" s="157">
        <f t="shared" si="229"/>
        <v>362.32</v>
      </c>
      <c r="C1872" s="238">
        <v>517.6</v>
      </c>
      <c r="D1872" s="163">
        <v>0.7</v>
      </c>
      <c r="E1872" s="55" t="s">
        <v>5</v>
      </c>
      <c r="F1872" s="55">
        <v>19</v>
      </c>
      <c r="G1872" s="164">
        <f t="shared" si="228"/>
        <v>19.069473684210525</v>
      </c>
      <c r="I1872" s="270"/>
      <c r="J1872" s="7"/>
      <c r="K1872" s="7"/>
      <c r="L1872" s="7"/>
    </row>
    <row r="1873" spans="1:12" ht="15.75">
      <c r="A1873" s="8" t="s">
        <v>20</v>
      </c>
      <c r="B1873" s="157">
        <f t="shared" si="229"/>
        <v>139.752</v>
      </c>
      <c r="C1873" s="238">
        <v>517.6</v>
      </c>
      <c r="D1873" s="163">
        <v>0.27</v>
      </c>
      <c r="E1873" s="55" t="s">
        <v>5</v>
      </c>
      <c r="F1873" s="55">
        <v>19</v>
      </c>
      <c r="G1873" s="164">
        <f t="shared" si="228"/>
        <v>7.355368421052632</v>
      </c>
      <c r="I1873" s="270"/>
      <c r="J1873" s="7"/>
      <c r="K1873" s="7"/>
      <c r="L1873" s="7"/>
    </row>
    <row r="1874" spans="1:12" ht="16.5" thickBot="1">
      <c r="A1874" s="185" t="s">
        <v>29</v>
      </c>
      <c r="B1874" s="186">
        <f>SUM(B1867:B1873)</f>
        <v>3643.9040000000005</v>
      </c>
      <c r="C1874" s="187"/>
      <c r="D1874" s="188">
        <f>SUM(D1867:D1873)</f>
        <v>7.040000000000001</v>
      </c>
      <c r="E1874" s="182"/>
      <c r="F1874" s="231"/>
      <c r="G1874" s="189"/>
      <c r="I1874" s="270"/>
      <c r="J1874" s="7"/>
      <c r="K1874" s="7"/>
      <c r="L1874" s="7"/>
    </row>
    <row r="1875" spans="1:12" ht="15.75">
      <c r="A1875" s="171" t="s">
        <v>31</v>
      </c>
      <c r="B1875" s="172">
        <f>C1875*D1875</f>
        <v>709.1120000000001</v>
      </c>
      <c r="C1875" s="238">
        <v>517.6</v>
      </c>
      <c r="D1875" s="173">
        <v>1.37</v>
      </c>
      <c r="E1875" s="171" t="s">
        <v>5</v>
      </c>
      <c r="F1875" s="171">
        <v>19</v>
      </c>
      <c r="G1875" s="174">
        <f>B1875/F1875</f>
        <v>37.32168421052632</v>
      </c>
      <c r="I1875" s="271"/>
      <c r="J1875" s="7"/>
      <c r="K1875" s="7"/>
      <c r="L1875" s="7"/>
    </row>
    <row r="1876" spans="1:12" ht="15.75">
      <c r="A1876" s="175" t="s">
        <v>30</v>
      </c>
      <c r="B1876" s="176">
        <f>C1876*D1876</f>
        <v>36.232000000000006</v>
      </c>
      <c r="C1876" s="238">
        <v>517.6</v>
      </c>
      <c r="D1876" s="177">
        <v>0.07</v>
      </c>
      <c r="E1876" s="55" t="s">
        <v>33</v>
      </c>
      <c r="F1876" s="236">
        <v>41.04</v>
      </c>
      <c r="G1876" s="178">
        <f>B1876/F1876</f>
        <v>0.8828460038986357</v>
      </c>
      <c r="I1876" s="7"/>
      <c r="J1876" s="7"/>
      <c r="K1876" s="7"/>
      <c r="L1876" s="7"/>
    </row>
    <row r="1877" spans="1:12" ht="15.75">
      <c r="A1877" s="168" t="s">
        <v>32</v>
      </c>
      <c r="B1877" s="157">
        <f>SUM(B1874:B1876)</f>
        <v>4389.2480000000005</v>
      </c>
      <c r="C1877" s="179"/>
      <c r="D1877" s="180">
        <f>SUM(D1874:D1876)</f>
        <v>8.48</v>
      </c>
      <c r="E1877" s="119"/>
      <c r="F1877" s="119"/>
      <c r="G1877" s="168"/>
      <c r="I1877" s="7"/>
      <c r="J1877" s="7"/>
      <c r="K1877" s="7"/>
      <c r="L1877" s="7"/>
    </row>
    <row r="1878" spans="1:12" ht="15.75">
      <c r="A1878" s="87"/>
      <c r="B1878" s="87"/>
      <c r="C1878" s="87"/>
      <c r="D1878" s="87"/>
      <c r="E1878" s="87"/>
      <c r="F1878" s="87"/>
      <c r="G1878" s="87"/>
      <c r="I1878" s="7"/>
      <c r="J1878" s="7"/>
      <c r="K1878" s="7"/>
      <c r="L1878" s="7"/>
    </row>
    <row r="1879" spans="1:12" ht="15.75">
      <c r="A1879" s="272" t="s">
        <v>9</v>
      </c>
      <c r="B1879" s="272"/>
      <c r="C1879" s="272"/>
      <c r="D1879" s="272"/>
      <c r="E1879" s="272"/>
      <c r="F1879" s="272"/>
      <c r="G1879" s="272"/>
      <c r="I1879" s="7"/>
      <c r="J1879" s="7"/>
      <c r="K1879" s="7"/>
      <c r="L1879" s="7"/>
    </row>
    <row r="1880" spans="1:12" ht="15.75">
      <c r="A1880" s="272" t="s">
        <v>166</v>
      </c>
      <c r="B1880" s="272"/>
      <c r="C1880" s="272"/>
      <c r="D1880" s="272"/>
      <c r="E1880" s="272"/>
      <c r="F1880" s="272"/>
      <c r="G1880" s="272"/>
      <c r="I1880" s="7"/>
      <c r="J1880" s="7"/>
      <c r="K1880" s="7"/>
      <c r="L1880" s="7"/>
    </row>
    <row r="1881" spans="1:12" ht="43.5" customHeight="1">
      <c r="A1881" s="293" t="s">
        <v>0</v>
      </c>
      <c r="B1881" s="293" t="s">
        <v>24</v>
      </c>
      <c r="C1881" s="295" t="s">
        <v>38</v>
      </c>
      <c r="D1881" s="296"/>
      <c r="E1881" s="295" t="s">
        <v>10</v>
      </c>
      <c r="F1881" s="297"/>
      <c r="G1881" s="296"/>
      <c r="I1881" s="7"/>
      <c r="J1881" s="7"/>
      <c r="K1881" s="7"/>
      <c r="L1881" s="7"/>
    </row>
    <row r="1882" spans="1:12" ht="75">
      <c r="A1882" s="294"/>
      <c r="B1882" s="294"/>
      <c r="C1882" s="204" t="s">
        <v>41</v>
      </c>
      <c r="D1882" s="204" t="s">
        <v>28</v>
      </c>
      <c r="E1882" s="46" t="s">
        <v>8</v>
      </c>
      <c r="F1882" s="100" t="s">
        <v>7</v>
      </c>
      <c r="G1882" s="100" t="s">
        <v>23</v>
      </c>
      <c r="I1882" s="7"/>
      <c r="J1882" s="7"/>
      <c r="K1882" s="7"/>
      <c r="L1882" s="7"/>
    </row>
    <row r="1883" spans="1:12" ht="45">
      <c r="A1883" s="46" t="s">
        <v>14</v>
      </c>
      <c r="B1883" s="205">
        <f>D1883*C1883</f>
        <v>630.7729999999999</v>
      </c>
      <c r="C1883" s="239">
        <v>521.3</v>
      </c>
      <c r="D1883" s="207">
        <v>1.21</v>
      </c>
      <c r="E1883" s="46" t="s">
        <v>12</v>
      </c>
      <c r="F1883" s="225">
        <v>450</v>
      </c>
      <c r="G1883" s="208">
        <f aca="true" t="shared" si="230" ref="G1883:G1889">B1883/F1883</f>
        <v>1.4017177777777776</v>
      </c>
      <c r="I1883" s="314"/>
      <c r="J1883" s="7"/>
      <c r="K1883" s="7"/>
      <c r="L1883" s="7"/>
    </row>
    <row r="1884" spans="1:12" ht="15.75">
      <c r="A1884" s="209" t="s">
        <v>15</v>
      </c>
      <c r="B1884" s="205">
        <f aca="true" t="shared" si="231" ref="B1884:B1889">D1884*C1884</f>
        <v>265.863</v>
      </c>
      <c r="C1884" s="239">
        <v>521.3</v>
      </c>
      <c r="D1884" s="210">
        <v>0.51</v>
      </c>
      <c r="E1884" s="56" t="s">
        <v>11</v>
      </c>
      <c r="F1884" s="56">
        <v>1</v>
      </c>
      <c r="G1884" s="211">
        <f t="shared" si="230"/>
        <v>265.863</v>
      </c>
      <c r="I1884" s="315"/>
      <c r="J1884" s="7"/>
      <c r="K1884" s="7"/>
      <c r="L1884" s="7"/>
    </row>
    <row r="1885" spans="1:12" ht="15.75">
      <c r="A1885" s="203" t="s">
        <v>16</v>
      </c>
      <c r="B1885" s="205">
        <f t="shared" si="231"/>
        <v>72.982</v>
      </c>
      <c r="C1885" s="239">
        <v>521.3</v>
      </c>
      <c r="D1885" s="212">
        <v>0.14</v>
      </c>
      <c r="E1885" s="46" t="s">
        <v>3</v>
      </c>
      <c r="F1885" s="46">
        <v>54</v>
      </c>
      <c r="G1885" s="213">
        <f t="shared" si="230"/>
        <v>1.3515185185185186</v>
      </c>
      <c r="I1885" s="315"/>
      <c r="J1885" s="7"/>
      <c r="K1885" s="7"/>
      <c r="L1885" s="7"/>
    </row>
    <row r="1886" spans="1:12" ht="45">
      <c r="A1886" s="203" t="s">
        <v>17</v>
      </c>
      <c r="B1886" s="205">
        <f t="shared" si="231"/>
        <v>573.43</v>
      </c>
      <c r="C1886" s="239">
        <v>521.3</v>
      </c>
      <c r="D1886" s="212">
        <v>1.1</v>
      </c>
      <c r="E1886" s="46" t="s">
        <v>13</v>
      </c>
      <c r="F1886" s="225">
        <v>450</v>
      </c>
      <c r="G1886" s="213">
        <f t="shared" si="230"/>
        <v>1.2742888888888888</v>
      </c>
      <c r="I1886" s="315"/>
      <c r="J1886" s="7"/>
      <c r="K1886" s="7"/>
      <c r="L1886" s="7"/>
    </row>
    <row r="1887" spans="1:12" ht="15.75">
      <c r="A1887" s="209" t="s">
        <v>18</v>
      </c>
      <c r="B1887" s="205">
        <f t="shared" si="231"/>
        <v>1558.687</v>
      </c>
      <c r="C1887" s="239">
        <v>521.3</v>
      </c>
      <c r="D1887" s="210">
        <v>2.99</v>
      </c>
      <c r="E1887" s="56" t="s">
        <v>4</v>
      </c>
      <c r="F1887" s="219">
        <v>1100.7</v>
      </c>
      <c r="G1887" s="215">
        <f t="shared" si="230"/>
        <v>1.416087035522849</v>
      </c>
      <c r="I1887" s="315"/>
      <c r="J1887" s="7"/>
      <c r="K1887" s="7"/>
      <c r="L1887" s="7"/>
    </row>
    <row r="1888" spans="1:12" ht="15.75">
      <c r="A1888" s="216" t="s">
        <v>19</v>
      </c>
      <c r="B1888" s="205">
        <f t="shared" si="231"/>
        <v>354.484</v>
      </c>
      <c r="C1888" s="239">
        <v>521.3</v>
      </c>
      <c r="D1888" s="212">
        <v>0.68</v>
      </c>
      <c r="E1888" s="46" t="s">
        <v>5</v>
      </c>
      <c r="F1888" s="46">
        <v>21</v>
      </c>
      <c r="G1888" s="213">
        <f t="shared" si="230"/>
        <v>16.880190476190474</v>
      </c>
      <c r="I1888" s="315"/>
      <c r="J1888" s="7"/>
      <c r="K1888" s="7"/>
      <c r="L1888" s="7"/>
    </row>
    <row r="1889" spans="1:12" ht="15.75">
      <c r="A1889" s="203" t="s">
        <v>20</v>
      </c>
      <c r="B1889" s="205">
        <f t="shared" si="231"/>
        <v>135.53799999999998</v>
      </c>
      <c r="C1889" s="239">
        <v>521.3</v>
      </c>
      <c r="D1889" s="212">
        <v>0.26</v>
      </c>
      <c r="E1889" s="46" t="s">
        <v>5</v>
      </c>
      <c r="F1889" s="46">
        <v>21</v>
      </c>
      <c r="G1889" s="213">
        <f t="shared" si="230"/>
        <v>6.454190476190475</v>
      </c>
      <c r="I1889" s="315"/>
      <c r="J1889" s="7"/>
      <c r="K1889" s="7"/>
      <c r="L1889" s="7"/>
    </row>
    <row r="1890" spans="1:12" ht="16.5" thickBot="1">
      <c r="A1890" s="181" t="s">
        <v>29</v>
      </c>
      <c r="B1890" s="227">
        <f>SUM(B1883:B1889)</f>
        <v>3591.7569999999996</v>
      </c>
      <c r="C1890" s="228"/>
      <c r="D1890" s="229">
        <f>SUM(D1883:D1889)</f>
        <v>6.89</v>
      </c>
      <c r="E1890" s="183"/>
      <c r="F1890" s="240"/>
      <c r="G1890" s="184"/>
      <c r="I1890" s="270"/>
      <c r="J1890" s="7"/>
      <c r="K1890" s="7"/>
      <c r="L1890" s="7"/>
    </row>
    <row r="1891" spans="1:12" ht="15.75">
      <c r="A1891" s="121" t="s">
        <v>31</v>
      </c>
      <c r="B1891" s="219">
        <f>C1891*D1891</f>
        <v>714.181</v>
      </c>
      <c r="C1891" s="239">
        <v>521.3</v>
      </c>
      <c r="D1891" s="220">
        <v>1.37</v>
      </c>
      <c r="E1891" s="121" t="s">
        <v>5</v>
      </c>
      <c r="F1891" s="121">
        <v>21</v>
      </c>
      <c r="G1891" s="221">
        <f>B1891/F1891</f>
        <v>34.00861904761905</v>
      </c>
      <c r="I1891" s="271"/>
      <c r="J1891" s="7"/>
      <c r="K1891" s="7"/>
      <c r="L1891" s="7"/>
    </row>
    <row r="1892" spans="1:12" ht="15.75">
      <c r="A1892" s="126" t="s">
        <v>30</v>
      </c>
      <c r="B1892" s="222">
        <f>C1892*D1892</f>
        <v>36.491</v>
      </c>
      <c r="C1892" s="239">
        <v>521.3</v>
      </c>
      <c r="D1892" s="223">
        <v>0.07</v>
      </c>
      <c r="E1892" s="46" t="s">
        <v>33</v>
      </c>
      <c r="F1892" s="241">
        <v>41.04</v>
      </c>
      <c r="G1892" s="224">
        <f>B1892/F1892</f>
        <v>0.8891569200779728</v>
      </c>
      <c r="I1892" s="7"/>
      <c r="J1892" s="7"/>
      <c r="K1892" s="7"/>
      <c r="L1892" s="7"/>
    </row>
    <row r="1893" spans="1:12" ht="15.75">
      <c r="A1893" s="116" t="s">
        <v>32</v>
      </c>
      <c r="B1893" s="205">
        <f>SUM(B1890:B1892)</f>
        <v>4342.429</v>
      </c>
      <c r="C1893" s="225"/>
      <c r="D1893" s="218">
        <f>SUM(D1890:D1892)</f>
        <v>8.33</v>
      </c>
      <c r="E1893" s="120"/>
      <c r="F1893" s="120"/>
      <c r="G1893" s="116"/>
      <c r="I1893" s="7"/>
      <c r="J1893" s="7"/>
      <c r="K1893" s="7"/>
      <c r="L1893" s="7"/>
    </row>
    <row r="1894" spans="9:12" ht="15.75">
      <c r="I1894" s="7"/>
      <c r="J1894" s="7"/>
      <c r="K1894" s="7"/>
      <c r="L1894" s="7"/>
    </row>
    <row r="1895" spans="9:12" ht="15.75">
      <c r="I1895" s="7"/>
      <c r="J1895" s="7"/>
      <c r="K1895" s="7"/>
      <c r="L1895" s="7"/>
    </row>
    <row r="1896" spans="9:12" ht="15.75">
      <c r="I1896" s="7"/>
      <c r="J1896" s="7"/>
      <c r="K1896" s="7"/>
      <c r="L1896" s="7"/>
    </row>
    <row r="1897" spans="9:12" ht="15.75">
      <c r="I1897" s="7"/>
      <c r="J1897" s="7"/>
      <c r="K1897" s="7"/>
      <c r="L1897" s="7"/>
    </row>
    <row r="1898" spans="9:12" ht="15.75">
      <c r="I1898" s="7"/>
      <c r="J1898" s="7"/>
      <c r="K1898" s="7"/>
      <c r="L1898" s="7"/>
    </row>
    <row r="1899" spans="9:12" ht="15.75">
      <c r="I1899" s="7"/>
      <c r="J1899" s="7"/>
      <c r="K1899" s="7"/>
      <c r="L1899" s="7"/>
    </row>
    <row r="1900" spans="9:12" ht="15.75">
      <c r="I1900" s="7"/>
      <c r="J1900" s="7"/>
      <c r="K1900" s="7"/>
      <c r="L1900" s="7"/>
    </row>
    <row r="1901" spans="9:12" ht="15.75">
      <c r="I1901" s="7"/>
      <c r="J1901" s="7"/>
      <c r="K1901" s="7"/>
      <c r="L1901" s="7"/>
    </row>
    <row r="1902" spans="9:12" ht="15.75">
      <c r="I1902" s="7"/>
      <c r="J1902" s="7"/>
      <c r="K1902" s="7"/>
      <c r="L1902" s="7"/>
    </row>
    <row r="1903" spans="9:12" ht="15.75">
      <c r="I1903" s="7"/>
      <c r="J1903" s="7"/>
      <c r="K1903" s="7"/>
      <c r="L1903" s="7"/>
    </row>
    <row r="1904" spans="9:12" ht="15.75">
      <c r="I1904" s="7"/>
      <c r="J1904" s="7"/>
      <c r="K1904" s="7"/>
      <c r="L1904" s="7"/>
    </row>
    <row r="1905" spans="9:12" ht="15.75">
      <c r="I1905" s="7"/>
      <c r="J1905" s="7"/>
      <c r="K1905" s="7"/>
      <c r="L1905" s="7"/>
    </row>
    <row r="1906" spans="9:12" ht="15.75">
      <c r="I1906" s="7"/>
      <c r="J1906" s="7"/>
      <c r="K1906" s="7"/>
      <c r="L1906" s="7"/>
    </row>
    <row r="1907" spans="9:12" ht="15.75">
      <c r="I1907" s="7"/>
      <c r="J1907" s="7"/>
      <c r="K1907" s="7"/>
      <c r="L1907" s="7"/>
    </row>
    <row r="1908" spans="9:12" ht="15.75">
      <c r="I1908" s="7"/>
      <c r="J1908" s="7"/>
      <c r="K1908" s="7"/>
      <c r="L1908" s="7"/>
    </row>
    <row r="1909" spans="9:12" ht="15.75">
      <c r="I1909" s="7"/>
      <c r="J1909" s="7"/>
      <c r="K1909" s="7"/>
      <c r="L1909" s="7"/>
    </row>
    <row r="1910" spans="9:12" ht="15.75">
      <c r="I1910" s="7"/>
      <c r="J1910" s="7"/>
      <c r="K1910" s="7"/>
      <c r="L1910" s="7"/>
    </row>
    <row r="1911" spans="9:12" ht="15.75">
      <c r="I1911" s="7"/>
      <c r="J1911" s="7"/>
      <c r="K1911" s="7"/>
      <c r="L1911" s="7"/>
    </row>
    <row r="1912" spans="9:12" ht="15.75">
      <c r="I1912" s="7"/>
      <c r="J1912" s="7"/>
      <c r="K1912" s="7"/>
      <c r="L1912" s="7"/>
    </row>
    <row r="1913" spans="9:12" ht="15.75">
      <c r="I1913" s="7"/>
      <c r="J1913" s="7"/>
      <c r="K1913" s="7"/>
      <c r="L1913" s="7"/>
    </row>
    <row r="1914" spans="9:12" ht="15.75">
      <c r="I1914" s="7"/>
      <c r="J1914" s="7"/>
      <c r="K1914" s="7"/>
      <c r="L1914" s="7"/>
    </row>
    <row r="1915" spans="9:12" ht="15.75">
      <c r="I1915" s="7"/>
      <c r="J1915" s="7"/>
      <c r="K1915" s="7"/>
      <c r="L1915" s="7"/>
    </row>
    <row r="1916" spans="9:12" ht="15.75">
      <c r="I1916" s="7"/>
      <c r="J1916" s="7"/>
      <c r="K1916" s="7"/>
      <c r="L1916" s="7"/>
    </row>
    <row r="1917" spans="9:12" ht="15.75">
      <c r="I1917" s="7"/>
      <c r="J1917" s="7"/>
      <c r="K1917" s="7"/>
      <c r="L1917" s="7"/>
    </row>
    <row r="1918" spans="9:12" ht="15.75">
      <c r="I1918" s="7"/>
      <c r="J1918" s="7"/>
      <c r="K1918" s="7"/>
      <c r="L1918" s="7"/>
    </row>
    <row r="1919" spans="9:12" ht="15.75">
      <c r="I1919" s="7"/>
      <c r="J1919" s="7"/>
      <c r="K1919" s="7"/>
      <c r="L1919" s="7"/>
    </row>
    <row r="1920" spans="9:12" ht="15.75">
      <c r="I1920" s="7"/>
      <c r="J1920" s="7"/>
      <c r="K1920" s="7"/>
      <c r="L1920" s="7"/>
    </row>
    <row r="1921" spans="9:12" ht="15.75">
      <c r="I1921" s="7"/>
      <c r="J1921" s="7"/>
      <c r="K1921" s="7"/>
      <c r="L1921" s="7"/>
    </row>
    <row r="1922" spans="9:12" ht="15.75">
      <c r="I1922" s="7"/>
      <c r="J1922" s="7"/>
      <c r="K1922" s="7"/>
      <c r="L1922" s="7"/>
    </row>
    <row r="1923" spans="9:12" ht="15.75">
      <c r="I1923" s="7"/>
      <c r="J1923" s="7"/>
      <c r="K1923" s="7"/>
      <c r="L1923" s="7"/>
    </row>
    <row r="1924" spans="9:12" ht="15.75">
      <c r="I1924" s="7"/>
      <c r="J1924" s="7"/>
      <c r="K1924" s="7"/>
      <c r="L1924" s="7"/>
    </row>
    <row r="1925" spans="9:12" ht="15.75">
      <c r="I1925" s="7"/>
      <c r="J1925" s="7"/>
      <c r="K1925" s="7"/>
      <c r="L1925" s="7"/>
    </row>
    <row r="1926" spans="9:12" ht="15.75">
      <c r="I1926" s="7"/>
      <c r="J1926" s="7"/>
      <c r="K1926" s="7"/>
      <c r="L1926" s="7"/>
    </row>
    <row r="1927" spans="9:12" ht="15.75">
      <c r="I1927" s="7"/>
      <c r="J1927" s="7"/>
      <c r="K1927" s="7"/>
      <c r="L1927" s="7"/>
    </row>
    <row r="1928" spans="9:12" ht="15.75">
      <c r="I1928" s="7"/>
      <c r="J1928" s="7"/>
      <c r="K1928" s="7"/>
      <c r="L1928" s="7"/>
    </row>
    <row r="1929" spans="9:12" ht="15.75">
      <c r="I1929" s="7"/>
      <c r="J1929" s="7"/>
      <c r="K1929" s="7"/>
      <c r="L1929" s="7"/>
    </row>
    <row r="1930" spans="9:12" ht="15.75">
      <c r="I1930" s="7"/>
      <c r="J1930" s="7"/>
      <c r="K1930" s="7"/>
      <c r="L1930" s="7"/>
    </row>
    <row r="1931" spans="9:12" ht="15.75">
      <c r="I1931" s="7"/>
      <c r="J1931" s="7"/>
      <c r="K1931" s="7"/>
      <c r="L1931" s="7"/>
    </row>
    <row r="1932" spans="9:12" ht="15.75">
      <c r="I1932" s="7"/>
      <c r="J1932" s="7"/>
      <c r="K1932" s="7"/>
      <c r="L1932" s="7"/>
    </row>
    <row r="1933" spans="9:12" ht="15.75">
      <c r="I1933" s="7"/>
      <c r="J1933" s="7"/>
      <c r="K1933" s="7"/>
      <c r="L1933" s="7"/>
    </row>
    <row r="1934" spans="9:12" ht="15.75">
      <c r="I1934" s="7"/>
      <c r="J1934" s="7"/>
      <c r="K1934" s="7"/>
      <c r="L1934" s="7"/>
    </row>
    <row r="1935" spans="9:12" ht="15.75">
      <c r="I1935" s="7"/>
      <c r="J1935" s="7"/>
      <c r="K1935" s="7"/>
      <c r="L1935" s="7"/>
    </row>
    <row r="1936" spans="9:12" ht="15.75">
      <c r="I1936" s="7"/>
      <c r="J1936" s="7"/>
      <c r="K1936" s="7"/>
      <c r="L1936" s="7"/>
    </row>
    <row r="1937" spans="9:12" ht="15.75">
      <c r="I1937" s="7"/>
      <c r="J1937" s="7"/>
      <c r="K1937" s="7"/>
      <c r="L1937" s="7"/>
    </row>
    <row r="1938" spans="9:12" ht="15.75">
      <c r="I1938" s="7"/>
      <c r="J1938" s="7"/>
      <c r="K1938" s="7"/>
      <c r="L1938" s="7"/>
    </row>
    <row r="1939" spans="9:12" ht="15.75">
      <c r="I1939" s="7"/>
      <c r="J1939" s="7"/>
      <c r="K1939" s="7"/>
      <c r="L1939" s="7"/>
    </row>
    <row r="1940" spans="9:12" ht="15.75">
      <c r="I1940" s="7"/>
      <c r="J1940" s="7"/>
      <c r="K1940" s="7"/>
      <c r="L1940" s="7"/>
    </row>
    <row r="1941" spans="9:12" ht="15.75">
      <c r="I1941" s="7"/>
      <c r="J1941" s="7"/>
      <c r="K1941" s="7"/>
      <c r="L1941" s="7"/>
    </row>
    <row r="1942" spans="9:12" ht="15.75">
      <c r="I1942" s="7"/>
      <c r="J1942" s="7"/>
      <c r="K1942" s="7"/>
      <c r="L1942" s="7"/>
    </row>
    <row r="1943" spans="9:12" ht="15.75">
      <c r="I1943" s="7"/>
      <c r="J1943" s="7"/>
      <c r="K1943" s="7"/>
      <c r="L1943" s="7"/>
    </row>
  </sheetData>
  <sheetProtection/>
  <mergeCells count="708">
    <mergeCell ref="A1767:G1767"/>
    <mergeCell ref="A1768:G1768"/>
    <mergeCell ref="A1769:A1770"/>
    <mergeCell ref="B1769:B1770"/>
    <mergeCell ref="C1769:D1769"/>
    <mergeCell ref="E1769:G1769"/>
    <mergeCell ref="A1751:G1751"/>
    <mergeCell ref="A1752:G1752"/>
    <mergeCell ref="A1753:A1754"/>
    <mergeCell ref="B1753:B1754"/>
    <mergeCell ref="C1753:D1753"/>
    <mergeCell ref="E1753:G1753"/>
    <mergeCell ref="A1654:G1654"/>
    <mergeCell ref="A1655:G1655"/>
    <mergeCell ref="A1656:A1657"/>
    <mergeCell ref="B1656:B1657"/>
    <mergeCell ref="C1656:D1656"/>
    <mergeCell ref="E1656:G1656"/>
    <mergeCell ref="A1576:G1576"/>
    <mergeCell ref="A1577:G1577"/>
    <mergeCell ref="A1578:A1579"/>
    <mergeCell ref="B1578:B1579"/>
    <mergeCell ref="C1578:D1578"/>
    <mergeCell ref="E1578:G1578"/>
    <mergeCell ref="A1879:G1879"/>
    <mergeCell ref="A1880:G1880"/>
    <mergeCell ref="A1881:A1882"/>
    <mergeCell ref="B1881:B1882"/>
    <mergeCell ref="C1881:D1881"/>
    <mergeCell ref="E1881:G1881"/>
    <mergeCell ref="A1863:G1863"/>
    <mergeCell ref="A1864:G1864"/>
    <mergeCell ref="A1865:A1866"/>
    <mergeCell ref="B1865:B1866"/>
    <mergeCell ref="C1865:D1865"/>
    <mergeCell ref="E1865:G1865"/>
    <mergeCell ref="A1847:G1847"/>
    <mergeCell ref="A1848:G1848"/>
    <mergeCell ref="A1849:A1850"/>
    <mergeCell ref="B1849:B1850"/>
    <mergeCell ref="C1849:D1849"/>
    <mergeCell ref="E1849:G1849"/>
    <mergeCell ref="A1831:G1831"/>
    <mergeCell ref="A1832:G1832"/>
    <mergeCell ref="A1833:A1834"/>
    <mergeCell ref="B1833:B1834"/>
    <mergeCell ref="C1833:D1833"/>
    <mergeCell ref="E1833:G1833"/>
    <mergeCell ref="A1815:G1815"/>
    <mergeCell ref="A1816:G1816"/>
    <mergeCell ref="A1817:A1818"/>
    <mergeCell ref="B1817:B1818"/>
    <mergeCell ref="C1817:D1817"/>
    <mergeCell ref="E1817:G1817"/>
    <mergeCell ref="A885:G885"/>
    <mergeCell ref="A886:G886"/>
    <mergeCell ref="A887:A888"/>
    <mergeCell ref="B887:B888"/>
    <mergeCell ref="C887:D887"/>
    <mergeCell ref="E887:G887"/>
    <mergeCell ref="A869:G869"/>
    <mergeCell ref="A870:G870"/>
    <mergeCell ref="A871:A872"/>
    <mergeCell ref="B871:B872"/>
    <mergeCell ref="C871:D871"/>
    <mergeCell ref="E871:G871"/>
    <mergeCell ref="A853:G853"/>
    <mergeCell ref="A854:G854"/>
    <mergeCell ref="A855:A856"/>
    <mergeCell ref="B855:B856"/>
    <mergeCell ref="C855:D855"/>
    <mergeCell ref="E855:G855"/>
    <mergeCell ref="A837:G837"/>
    <mergeCell ref="A838:G838"/>
    <mergeCell ref="A839:A840"/>
    <mergeCell ref="B839:B840"/>
    <mergeCell ref="C839:D839"/>
    <mergeCell ref="E839:G839"/>
    <mergeCell ref="A821:G821"/>
    <mergeCell ref="A822:G822"/>
    <mergeCell ref="A823:A824"/>
    <mergeCell ref="B823:B824"/>
    <mergeCell ref="C823:D823"/>
    <mergeCell ref="E823:G823"/>
    <mergeCell ref="A805:G805"/>
    <mergeCell ref="A806:G806"/>
    <mergeCell ref="A807:A808"/>
    <mergeCell ref="B807:B808"/>
    <mergeCell ref="C807:D807"/>
    <mergeCell ref="E807:G807"/>
    <mergeCell ref="A789:G789"/>
    <mergeCell ref="A790:G790"/>
    <mergeCell ref="A791:A792"/>
    <mergeCell ref="B791:B792"/>
    <mergeCell ref="C791:D791"/>
    <mergeCell ref="E791:G791"/>
    <mergeCell ref="A772:G772"/>
    <mergeCell ref="A773:G773"/>
    <mergeCell ref="A774:A775"/>
    <mergeCell ref="B774:B775"/>
    <mergeCell ref="C774:D774"/>
    <mergeCell ref="E774:G774"/>
    <mergeCell ref="A740:G740"/>
    <mergeCell ref="A741:G741"/>
    <mergeCell ref="A742:A743"/>
    <mergeCell ref="B742:B743"/>
    <mergeCell ref="C742:D742"/>
    <mergeCell ref="E742:G742"/>
    <mergeCell ref="A724:G724"/>
    <mergeCell ref="A725:G725"/>
    <mergeCell ref="A726:A727"/>
    <mergeCell ref="B726:B727"/>
    <mergeCell ref="C726:D726"/>
    <mergeCell ref="E726:G726"/>
    <mergeCell ref="A708:G708"/>
    <mergeCell ref="A709:G709"/>
    <mergeCell ref="A710:A711"/>
    <mergeCell ref="B710:B711"/>
    <mergeCell ref="C710:D710"/>
    <mergeCell ref="E710:G710"/>
    <mergeCell ref="A692:G692"/>
    <mergeCell ref="A693:G693"/>
    <mergeCell ref="A694:A695"/>
    <mergeCell ref="B694:B695"/>
    <mergeCell ref="C694:D694"/>
    <mergeCell ref="E694:G694"/>
    <mergeCell ref="A676:G676"/>
    <mergeCell ref="A677:G677"/>
    <mergeCell ref="A678:A679"/>
    <mergeCell ref="B678:B679"/>
    <mergeCell ref="C678:D678"/>
    <mergeCell ref="E678:G678"/>
    <mergeCell ref="A660:G660"/>
    <mergeCell ref="A661:G661"/>
    <mergeCell ref="A662:A663"/>
    <mergeCell ref="B662:B663"/>
    <mergeCell ref="C662:D662"/>
    <mergeCell ref="E662:G662"/>
    <mergeCell ref="A644:G644"/>
    <mergeCell ref="A645:G645"/>
    <mergeCell ref="A646:A647"/>
    <mergeCell ref="B646:B647"/>
    <mergeCell ref="C646:D646"/>
    <mergeCell ref="E646:G646"/>
    <mergeCell ref="A628:G628"/>
    <mergeCell ref="A629:G629"/>
    <mergeCell ref="A630:A631"/>
    <mergeCell ref="B630:B631"/>
    <mergeCell ref="C630:D630"/>
    <mergeCell ref="E630:G630"/>
    <mergeCell ref="A612:G612"/>
    <mergeCell ref="A613:G613"/>
    <mergeCell ref="A614:A615"/>
    <mergeCell ref="B614:B615"/>
    <mergeCell ref="C614:D614"/>
    <mergeCell ref="E614:G614"/>
    <mergeCell ref="A596:G596"/>
    <mergeCell ref="A597:G597"/>
    <mergeCell ref="A598:A599"/>
    <mergeCell ref="B598:B599"/>
    <mergeCell ref="C598:D598"/>
    <mergeCell ref="E598:G598"/>
    <mergeCell ref="A580:G580"/>
    <mergeCell ref="A581:G581"/>
    <mergeCell ref="A582:A583"/>
    <mergeCell ref="B582:B583"/>
    <mergeCell ref="C582:D582"/>
    <mergeCell ref="E582:G582"/>
    <mergeCell ref="A564:G564"/>
    <mergeCell ref="A565:G565"/>
    <mergeCell ref="A566:A567"/>
    <mergeCell ref="B566:B567"/>
    <mergeCell ref="C566:D566"/>
    <mergeCell ref="E566:G566"/>
    <mergeCell ref="A548:G548"/>
    <mergeCell ref="A549:G549"/>
    <mergeCell ref="A550:A551"/>
    <mergeCell ref="B550:B551"/>
    <mergeCell ref="C550:D550"/>
    <mergeCell ref="E550:G550"/>
    <mergeCell ref="A18:G18"/>
    <mergeCell ref="A19:G19"/>
    <mergeCell ref="A20:A21"/>
    <mergeCell ref="B20:B21"/>
    <mergeCell ref="C20:D20"/>
    <mergeCell ref="E20:G20"/>
    <mergeCell ref="A1:G1"/>
    <mergeCell ref="A2:G2"/>
    <mergeCell ref="A3:A4"/>
    <mergeCell ref="B3:B4"/>
    <mergeCell ref="C3:D3"/>
    <mergeCell ref="E3:G3"/>
    <mergeCell ref="A82:G82"/>
    <mergeCell ref="A83:G83"/>
    <mergeCell ref="A84:A85"/>
    <mergeCell ref="B84:B85"/>
    <mergeCell ref="C84:D84"/>
    <mergeCell ref="E84:G84"/>
    <mergeCell ref="A98:G98"/>
    <mergeCell ref="A99:G99"/>
    <mergeCell ref="A100:A101"/>
    <mergeCell ref="B100:B101"/>
    <mergeCell ref="C100:D100"/>
    <mergeCell ref="E100:G100"/>
    <mergeCell ref="A115:G115"/>
    <mergeCell ref="A116:G116"/>
    <mergeCell ref="A117:A118"/>
    <mergeCell ref="B117:B118"/>
    <mergeCell ref="C117:D117"/>
    <mergeCell ref="E117:G117"/>
    <mergeCell ref="A132:G132"/>
    <mergeCell ref="A133:G133"/>
    <mergeCell ref="A134:A135"/>
    <mergeCell ref="B134:B135"/>
    <mergeCell ref="C134:D134"/>
    <mergeCell ref="E134:G134"/>
    <mergeCell ref="A148:G148"/>
    <mergeCell ref="A149:G149"/>
    <mergeCell ref="A150:A151"/>
    <mergeCell ref="B150:B151"/>
    <mergeCell ref="C150:D150"/>
    <mergeCell ref="E150:G150"/>
    <mergeCell ref="A164:G164"/>
    <mergeCell ref="A165:G165"/>
    <mergeCell ref="A166:A167"/>
    <mergeCell ref="B166:B167"/>
    <mergeCell ref="C166:D166"/>
    <mergeCell ref="E166:G166"/>
    <mergeCell ref="A180:G180"/>
    <mergeCell ref="A181:G181"/>
    <mergeCell ref="A182:A183"/>
    <mergeCell ref="B182:B183"/>
    <mergeCell ref="C182:D182"/>
    <mergeCell ref="E182:G182"/>
    <mergeCell ref="A196:G196"/>
    <mergeCell ref="A197:G197"/>
    <mergeCell ref="A198:A199"/>
    <mergeCell ref="B198:B199"/>
    <mergeCell ref="C198:D198"/>
    <mergeCell ref="E198:G198"/>
    <mergeCell ref="A212:G212"/>
    <mergeCell ref="A213:G213"/>
    <mergeCell ref="A214:A215"/>
    <mergeCell ref="B214:B215"/>
    <mergeCell ref="C214:D214"/>
    <mergeCell ref="E214:G214"/>
    <mergeCell ref="A228:G228"/>
    <mergeCell ref="A229:G229"/>
    <mergeCell ref="A230:A231"/>
    <mergeCell ref="B230:B231"/>
    <mergeCell ref="C230:D230"/>
    <mergeCell ref="E230:G230"/>
    <mergeCell ref="A244:G244"/>
    <mergeCell ref="A245:G245"/>
    <mergeCell ref="A246:A247"/>
    <mergeCell ref="B246:B247"/>
    <mergeCell ref="C246:D246"/>
    <mergeCell ref="E246:G246"/>
    <mergeCell ref="A260:G260"/>
    <mergeCell ref="A261:G261"/>
    <mergeCell ref="A262:A263"/>
    <mergeCell ref="B262:B263"/>
    <mergeCell ref="C262:D262"/>
    <mergeCell ref="E262:G262"/>
    <mergeCell ref="A276:G276"/>
    <mergeCell ref="A277:G277"/>
    <mergeCell ref="A278:A279"/>
    <mergeCell ref="B278:B279"/>
    <mergeCell ref="C278:D278"/>
    <mergeCell ref="E278:G278"/>
    <mergeCell ref="A292:G292"/>
    <mergeCell ref="A293:G293"/>
    <mergeCell ref="A294:A295"/>
    <mergeCell ref="B294:B295"/>
    <mergeCell ref="C294:D294"/>
    <mergeCell ref="E294:G294"/>
    <mergeCell ref="A308:G308"/>
    <mergeCell ref="A309:G309"/>
    <mergeCell ref="A310:A311"/>
    <mergeCell ref="B310:B311"/>
    <mergeCell ref="C310:D310"/>
    <mergeCell ref="E310:G310"/>
    <mergeCell ref="A50:G50"/>
    <mergeCell ref="A51:G51"/>
    <mergeCell ref="A420:G420"/>
    <mergeCell ref="A421:G421"/>
    <mergeCell ref="A324:G324"/>
    <mergeCell ref="A325:G325"/>
    <mergeCell ref="A326:A327"/>
    <mergeCell ref="B326:B327"/>
    <mergeCell ref="C326:D326"/>
    <mergeCell ref="E326:G326"/>
    <mergeCell ref="A67:G67"/>
    <mergeCell ref="E52:G52"/>
    <mergeCell ref="A68:A69"/>
    <mergeCell ref="B68:B69"/>
    <mergeCell ref="C68:D68"/>
    <mergeCell ref="E68:G68"/>
    <mergeCell ref="A52:A53"/>
    <mergeCell ref="B52:B53"/>
    <mergeCell ref="C52:D52"/>
    <mergeCell ref="A66:G66"/>
    <mergeCell ref="A34:G34"/>
    <mergeCell ref="A35:G35"/>
    <mergeCell ref="A36:A37"/>
    <mergeCell ref="B36:B37"/>
    <mergeCell ref="C36:D36"/>
    <mergeCell ref="E36:G36"/>
    <mergeCell ref="A340:G340"/>
    <mergeCell ref="A341:G341"/>
    <mergeCell ref="A342:A343"/>
    <mergeCell ref="B342:B343"/>
    <mergeCell ref="C342:D342"/>
    <mergeCell ref="E342:G342"/>
    <mergeCell ref="A356:G356"/>
    <mergeCell ref="A357:G357"/>
    <mergeCell ref="A358:A359"/>
    <mergeCell ref="B358:B359"/>
    <mergeCell ref="C358:D358"/>
    <mergeCell ref="E358:G358"/>
    <mergeCell ref="A372:G372"/>
    <mergeCell ref="A373:G373"/>
    <mergeCell ref="A374:A375"/>
    <mergeCell ref="B374:B375"/>
    <mergeCell ref="C374:D374"/>
    <mergeCell ref="E374:G374"/>
    <mergeCell ref="A388:G388"/>
    <mergeCell ref="A389:G389"/>
    <mergeCell ref="A390:A391"/>
    <mergeCell ref="B390:B391"/>
    <mergeCell ref="C390:D390"/>
    <mergeCell ref="E390:G390"/>
    <mergeCell ref="A404:G404"/>
    <mergeCell ref="A405:G405"/>
    <mergeCell ref="A406:A407"/>
    <mergeCell ref="B406:B407"/>
    <mergeCell ref="C406:D406"/>
    <mergeCell ref="E406:G406"/>
    <mergeCell ref="A422:A423"/>
    <mergeCell ref="B422:B423"/>
    <mergeCell ref="C422:D422"/>
    <mergeCell ref="E422:G422"/>
    <mergeCell ref="A436:G436"/>
    <mergeCell ref="A437:G437"/>
    <mergeCell ref="A438:A439"/>
    <mergeCell ref="B438:B439"/>
    <mergeCell ref="C438:D438"/>
    <mergeCell ref="E438:G438"/>
    <mergeCell ref="A452:G452"/>
    <mergeCell ref="A453:G453"/>
    <mergeCell ref="A454:A455"/>
    <mergeCell ref="B454:B455"/>
    <mergeCell ref="C454:D454"/>
    <mergeCell ref="E454:G454"/>
    <mergeCell ref="A468:G468"/>
    <mergeCell ref="A469:G469"/>
    <mergeCell ref="A470:A471"/>
    <mergeCell ref="B470:B471"/>
    <mergeCell ref="C470:D470"/>
    <mergeCell ref="E470:G470"/>
    <mergeCell ref="A484:G484"/>
    <mergeCell ref="A485:G485"/>
    <mergeCell ref="A486:A487"/>
    <mergeCell ref="B486:B487"/>
    <mergeCell ref="C486:D486"/>
    <mergeCell ref="E486:G486"/>
    <mergeCell ref="A500:G500"/>
    <mergeCell ref="A501:G501"/>
    <mergeCell ref="A502:A503"/>
    <mergeCell ref="B502:B503"/>
    <mergeCell ref="C502:D502"/>
    <mergeCell ref="E502:G502"/>
    <mergeCell ref="A516:G516"/>
    <mergeCell ref="A517:G517"/>
    <mergeCell ref="A518:A519"/>
    <mergeCell ref="B518:B519"/>
    <mergeCell ref="C518:D518"/>
    <mergeCell ref="E518:G518"/>
    <mergeCell ref="A532:G532"/>
    <mergeCell ref="A533:G533"/>
    <mergeCell ref="A534:A535"/>
    <mergeCell ref="B534:B535"/>
    <mergeCell ref="C534:D534"/>
    <mergeCell ref="E534:G534"/>
    <mergeCell ref="A901:G901"/>
    <mergeCell ref="A902:G902"/>
    <mergeCell ref="A903:A904"/>
    <mergeCell ref="B903:B904"/>
    <mergeCell ref="C903:D903"/>
    <mergeCell ref="E903:G903"/>
    <mergeCell ref="A917:G917"/>
    <mergeCell ref="A918:G918"/>
    <mergeCell ref="A919:A920"/>
    <mergeCell ref="B919:B920"/>
    <mergeCell ref="C919:D919"/>
    <mergeCell ref="E919:G919"/>
    <mergeCell ref="A933:G933"/>
    <mergeCell ref="A934:G934"/>
    <mergeCell ref="A935:A936"/>
    <mergeCell ref="B935:B936"/>
    <mergeCell ref="C935:D935"/>
    <mergeCell ref="E935:G935"/>
    <mergeCell ref="A949:G949"/>
    <mergeCell ref="A950:G950"/>
    <mergeCell ref="A951:A952"/>
    <mergeCell ref="B951:B952"/>
    <mergeCell ref="C951:D951"/>
    <mergeCell ref="E951:G951"/>
    <mergeCell ref="A965:G965"/>
    <mergeCell ref="A966:G966"/>
    <mergeCell ref="A967:A968"/>
    <mergeCell ref="B967:B968"/>
    <mergeCell ref="C967:D967"/>
    <mergeCell ref="E967:G967"/>
    <mergeCell ref="A981:G981"/>
    <mergeCell ref="A982:G982"/>
    <mergeCell ref="A983:A984"/>
    <mergeCell ref="B983:B984"/>
    <mergeCell ref="C983:D983"/>
    <mergeCell ref="E983:G983"/>
    <mergeCell ref="A997:G997"/>
    <mergeCell ref="A998:G998"/>
    <mergeCell ref="A999:A1000"/>
    <mergeCell ref="B999:B1000"/>
    <mergeCell ref="C999:D999"/>
    <mergeCell ref="E999:G999"/>
    <mergeCell ref="A1013:G1013"/>
    <mergeCell ref="A1014:G1014"/>
    <mergeCell ref="A1015:A1016"/>
    <mergeCell ref="B1015:B1016"/>
    <mergeCell ref="C1015:D1015"/>
    <mergeCell ref="E1015:G1015"/>
    <mergeCell ref="A1029:G1029"/>
    <mergeCell ref="A1030:G1030"/>
    <mergeCell ref="A1031:A1032"/>
    <mergeCell ref="B1031:B1032"/>
    <mergeCell ref="C1031:D1031"/>
    <mergeCell ref="E1031:G1031"/>
    <mergeCell ref="A1045:G1045"/>
    <mergeCell ref="A1046:G1046"/>
    <mergeCell ref="A1047:A1048"/>
    <mergeCell ref="B1047:B1048"/>
    <mergeCell ref="C1047:D1047"/>
    <mergeCell ref="E1047:G1047"/>
    <mergeCell ref="A1061:G1061"/>
    <mergeCell ref="A1062:G1062"/>
    <mergeCell ref="A1063:A1064"/>
    <mergeCell ref="B1063:B1064"/>
    <mergeCell ref="C1063:D1063"/>
    <mergeCell ref="E1063:G1063"/>
    <mergeCell ref="A1077:G1077"/>
    <mergeCell ref="A1078:G1078"/>
    <mergeCell ref="A1079:A1080"/>
    <mergeCell ref="B1079:B1080"/>
    <mergeCell ref="C1079:D1079"/>
    <mergeCell ref="E1079:G1079"/>
    <mergeCell ref="A1093:G1093"/>
    <mergeCell ref="A1094:G1094"/>
    <mergeCell ref="A1095:A1096"/>
    <mergeCell ref="B1095:B1096"/>
    <mergeCell ref="C1095:D1095"/>
    <mergeCell ref="E1095:G1095"/>
    <mergeCell ref="A1127:G1127"/>
    <mergeCell ref="A1128:G1128"/>
    <mergeCell ref="A1129:A1130"/>
    <mergeCell ref="B1129:B1130"/>
    <mergeCell ref="C1129:D1129"/>
    <mergeCell ref="E1129:G1129"/>
    <mergeCell ref="A1108:G1108"/>
    <mergeCell ref="A1109:G1109"/>
    <mergeCell ref="A1112:A1113"/>
    <mergeCell ref="B1112:B1113"/>
    <mergeCell ref="C1112:D1112"/>
    <mergeCell ref="E1112:G1112"/>
    <mergeCell ref="A1143:G1143"/>
    <mergeCell ref="A1144:G1144"/>
    <mergeCell ref="A1145:A1146"/>
    <mergeCell ref="B1145:B1146"/>
    <mergeCell ref="C1145:D1145"/>
    <mergeCell ref="E1145:G1145"/>
    <mergeCell ref="A1159:G1159"/>
    <mergeCell ref="A1160:G1160"/>
    <mergeCell ref="A1161:A1162"/>
    <mergeCell ref="B1161:B1162"/>
    <mergeCell ref="C1161:D1161"/>
    <mergeCell ref="E1161:G1161"/>
    <mergeCell ref="A1175:G1175"/>
    <mergeCell ref="A1176:G1176"/>
    <mergeCell ref="A1177:A1178"/>
    <mergeCell ref="B1177:B1178"/>
    <mergeCell ref="C1177:D1177"/>
    <mergeCell ref="E1177:G1177"/>
    <mergeCell ref="A1191:G1191"/>
    <mergeCell ref="A1192:G1192"/>
    <mergeCell ref="A1193:A1194"/>
    <mergeCell ref="B1193:B1194"/>
    <mergeCell ref="C1193:D1193"/>
    <mergeCell ref="E1193:G1193"/>
    <mergeCell ref="A1208:G1208"/>
    <mergeCell ref="A1209:G1209"/>
    <mergeCell ref="A1210:A1211"/>
    <mergeCell ref="B1210:B1211"/>
    <mergeCell ref="C1210:D1210"/>
    <mergeCell ref="E1210:G1210"/>
    <mergeCell ref="A1224:G1224"/>
    <mergeCell ref="A1225:G1225"/>
    <mergeCell ref="A1226:A1227"/>
    <mergeCell ref="B1226:B1227"/>
    <mergeCell ref="C1226:D1226"/>
    <mergeCell ref="E1226:G1226"/>
    <mergeCell ref="A1240:G1240"/>
    <mergeCell ref="A1241:G1241"/>
    <mergeCell ref="A1242:A1243"/>
    <mergeCell ref="B1242:B1243"/>
    <mergeCell ref="C1242:D1242"/>
    <mergeCell ref="E1242:G1242"/>
    <mergeCell ref="A1256:G1256"/>
    <mergeCell ref="A1257:G1257"/>
    <mergeCell ref="A1258:A1259"/>
    <mergeCell ref="B1258:B1259"/>
    <mergeCell ref="C1258:D1258"/>
    <mergeCell ref="E1258:G1258"/>
    <mergeCell ref="A1272:G1272"/>
    <mergeCell ref="A1273:G1273"/>
    <mergeCell ref="A1274:A1275"/>
    <mergeCell ref="B1274:B1275"/>
    <mergeCell ref="C1274:D1274"/>
    <mergeCell ref="E1274:G1274"/>
    <mergeCell ref="A1288:G1288"/>
    <mergeCell ref="A1289:G1289"/>
    <mergeCell ref="A1290:A1291"/>
    <mergeCell ref="B1290:B1291"/>
    <mergeCell ref="C1290:D1290"/>
    <mergeCell ref="E1290:G1290"/>
    <mergeCell ref="A1304:G1304"/>
    <mergeCell ref="A1305:G1305"/>
    <mergeCell ref="A1306:A1307"/>
    <mergeCell ref="B1306:B1307"/>
    <mergeCell ref="C1306:D1306"/>
    <mergeCell ref="E1306:G1306"/>
    <mergeCell ref="A1320:G1320"/>
    <mergeCell ref="A1321:G1321"/>
    <mergeCell ref="A1322:A1323"/>
    <mergeCell ref="B1322:B1323"/>
    <mergeCell ref="C1322:D1322"/>
    <mergeCell ref="E1322:G1322"/>
    <mergeCell ref="A1336:G1336"/>
    <mergeCell ref="A1337:G1337"/>
    <mergeCell ref="A1338:A1339"/>
    <mergeCell ref="B1338:B1339"/>
    <mergeCell ref="C1338:D1338"/>
    <mergeCell ref="E1338:G1338"/>
    <mergeCell ref="A1352:G1352"/>
    <mergeCell ref="A1353:G1353"/>
    <mergeCell ref="A1354:A1355"/>
    <mergeCell ref="B1354:B1355"/>
    <mergeCell ref="C1354:D1354"/>
    <mergeCell ref="E1354:G1354"/>
    <mergeCell ref="A1368:G1368"/>
    <mergeCell ref="A1369:G1369"/>
    <mergeCell ref="A1370:A1371"/>
    <mergeCell ref="B1370:B1371"/>
    <mergeCell ref="C1370:D1370"/>
    <mergeCell ref="E1370:G1370"/>
    <mergeCell ref="A1384:G1384"/>
    <mergeCell ref="A1385:G1385"/>
    <mergeCell ref="A1386:A1387"/>
    <mergeCell ref="B1386:B1387"/>
    <mergeCell ref="C1386:D1386"/>
    <mergeCell ref="E1386:G1386"/>
    <mergeCell ref="A1400:G1400"/>
    <mergeCell ref="A1401:G1401"/>
    <mergeCell ref="A1402:A1403"/>
    <mergeCell ref="B1402:B1403"/>
    <mergeCell ref="C1402:D1402"/>
    <mergeCell ref="E1402:G1402"/>
    <mergeCell ref="A1416:G1416"/>
    <mergeCell ref="A1417:G1417"/>
    <mergeCell ref="A1418:A1419"/>
    <mergeCell ref="B1418:B1419"/>
    <mergeCell ref="C1418:D1418"/>
    <mergeCell ref="E1418:G1418"/>
    <mergeCell ref="A1448:G1448"/>
    <mergeCell ref="A1449:G1449"/>
    <mergeCell ref="A1450:A1451"/>
    <mergeCell ref="B1450:B1451"/>
    <mergeCell ref="C1450:D1450"/>
    <mergeCell ref="E1450:G1450"/>
    <mergeCell ref="A1464:G1464"/>
    <mergeCell ref="A1465:G1465"/>
    <mergeCell ref="A1466:A1467"/>
    <mergeCell ref="B1466:B1467"/>
    <mergeCell ref="C1466:D1466"/>
    <mergeCell ref="E1466:G1466"/>
    <mergeCell ref="A1480:G1480"/>
    <mergeCell ref="A1481:G1481"/>
    <mergeCell ref="A1482:A1483"/>
    <mergeCell ref="B1482:B1483"/>
    <mergeCell ref="C1482:D1482"/>
    <mergeCell ref="E1482:G1482"/>
    <mergeCell ref="A1496:G1496"/>
    <mergeCell ref="A1497:G1497"/>
    <mergeCell ref="A1498:A1499"/>
    <mergeCell ref="B1498:B1499"/>
    <mergeCell ref="C1498:D1498"/>
    <mergeCell ref="E1498:G1498"/>
    <mergeCell ref="A1512:G1512"/>
    <mergeCell ref="A1513:G1513"/>
    <mergeCell ref="A1514:A1515"/>
    <mergeCell ref="B1514:B1515"/>
    <mergeCell ref="C1514:D1514"/>
    <mergeCell ref="E1514:G1514"/>
    <mergeCell ref="A1528:G1528"/>
    <mergeCell ref="A1529:G1529"/>
    <mergeCell ref="A1530:A1531"/>
    <mergeCell ref="B1530:B1531"/>
    <mergeCell ref="C1530:D1530"/>
    <mergeCell ref="E1530:G1530"/>
    <mergeCell ref="A1544:G1544"/>
    <mergeCell ref="A1545:G1545"/>
    <mergeCell ref="A1546:A1547"/>
    <mergeCell ref="B1546:B1547"/>
    <mergeCell ref="C1546:D1546"/>
    <mergeCell ref="E1546:G1546"/>
    <mergeCell ref="A1560:G1560"/>
    <mergeCell ref="A1561:G1561"/>
    <mergeCell ref="A1562:A1563"/>
    <mergeCell ref="B1562:B1563"/>
    <mergeCell ref="C1562:D1562"/>
    <mergeCell ref="E1562:G1562"/>
    <mergeCell ref="A1592:G1592"/>
    <mergeCell ref="A1593:G1593"/>
    <mergeCell ref="A1594:A1595"/>
    <mergeCell ref="B1594:B1595"/>
    <mergeCell ref="C1594:D1594"/>
    <mergeCell ref="E1594:G1594"/>
    <mergeCell ref="A1608:G1608"/>
    <mergeCell ref="A1609:G1609"/>
    <mergeCell ref="A1610:A1611"/>
    <mergeCell ref="B1610:B1611"/>
    <mergeCell ref="C1610:D1610"/>
    <mergeCell ref="E1610:G1610"/>
    <mergeCell ref="A1623:G1623"/>
    <mergeCell ref="A1624:G1624"/>
    <mergeCell ref="A1625:A1626"/>
    <mergeCell ref="B1625:B1626"/>
    <mergeCell ref="C1625:D1625"/>
    <mergeCell ref="E1625:G1625"/>
    <mergeCell ref="A1638:G1638"/>
    <mergeCell ref="A1639:G1639"/>
    <mergeCell ref="A1640:A1641"/>
    <mergeCell ref="B1640:B1641"/>
    <mergeCell ref="C1640:D1640"/>
    <mergeCell ref="E1640:G1640"/>
    <mergeCell ref="A1670:G1670"/>
    <mergeCell ref="A1671:G1671"/>
    <mergeCell ref="A1672:A1673"/>
    <mergeCell ref="B1672:B1673"/>
    <mergeCell ref="C1672:D1672"/>
    <mergeCell ref="E1672:G1672"/>
    <mergeCell ref="A1686:G1686"/>
    <mergeCell ref="A1687:G1687"/>
    <mergeCell ref="A1688:A1689"/>
    <mergeCell ref="B1688:B1689"/>
    <mergeCell ref="C1688:D1688"/>
    <mergeCell ref="E1688:G1688"/>
    <mergeCell ref="A1702:G1702"/>
    <mergeCell ref="A1703:G1703"/>
    <mergeCell ref="A1704:A1705"/>
    <mergeCell ref="B1704:B1705"/>
    <mergeCell ref="C1704:D1704"/>
    <mergeCell ref="E1704:G1704"/>
    <mergeCell ref="A1718:G1718"/>
    <mergeCell ref="A1719:G1719"/>
    <mergeCell ref="A1720:A1721"/>
    <mergeCell ref="B1720:B1721"/>
    <mergeCell ref="C1720:D1720"/>
    <mergeCell ref="E1720:G1720"/>
    <mergeCell ref="A1734:G1734"/>
    <mergeCell ref="A1735:G1735"/>
    <mergeCell ref="A1736:A1737"/>
    <mergeCell ref="B1736:B1737"/>
    <mergeCell ref="C1736:D1736"/>
    <mergeCell ref="E1736:G1736"/>
    <mergeCell ref="A1783:G1783"/>
    <mergeCell ref="A1784:G1784"/>
    <mergeCell ref="A1785:A1786"/>
    <mergeCell ref="B1785:B1786"/>
    <mergeCell ref="C1785:D1785"/>
    <mergeCell ref="E1785:G1785"/>
    <mergeCell ref="A1799:G1799"/>
    <mergeCell ref="A1800:G1800"/>
    <mergeCell ref="A1801:A1802"/>
    <mergeCell ref="B1801:B1802"/>
    <mergeCell ref="C1801:D1801"/>
    <mergeCell ref="E1801:G1801"/>
    <mergeCell ref="A756:G756"/>
    <mergeCell ref="A757:G757"/>
    <mergeCell ref="A758:A759"/>
    <mergeCell ref="B758:B759"/>
    <mergeCell ref="C758:D758"/>
    <mergeCell ref="E758:G758"/>
    <mergeCell ref="A1432:G1432"/>
    <mergeCell ref="A1433:G1433"/>
    <mergeCell ref="A1434:A1435"/>
    <mergeCell ref="B1434:B1435"/>
    <mergeCell ref="C1434:D1434"/>
    <mergeCell ref="E1434:G143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workbookViewId="0" topLeftCell="A1">
      <selection activeCell="I7" sqref="I7"/>
    </sheetView>
  </sheetViews>
  <sheetFormatPr defaultColWidth="9.140625" defaultRowHeight="12.75"/>
  <cols>
    <col min="1" max="1" width="6.421875" style="1" customWidth="1"/>
    <col min="2" max="2" width="24.7109375" style="1" customWidth="1"/>
    <col min="3" max="3" width="19.7109375" style="1" customWidth="1"/>
    <col min="4" max="4" width="20.00390625" style="1" customWidth="1"/>
    <col min="5" max="5" width="16.00390625" style="1" customWidth="1"/>
    <col min="6" max="8" width="9.140625" style="1" customWidth="1"/>
    <col min="9" max="9" width="35.42187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3.00390625" style="1" customWidth="1"/>
    <col min="14" max="14" width="11.8515625" style="1" customWidth="1"/>
    <col min="15" max="16384" width="9.140625" style="1" customWidth="1"/>
  </cols>
  <sheetData>
    <row r="1" spans="1:6" ht="15.75">
      <c r="A1" s="12"/>
      <c r="B1" s="13"/>
      <c r="C1" s="12"/>
      <c r="D1" s="14"/>
      <c r="E1" s="7"/>
      <c r="F1" s="7"/>
    </row>
    <row r="2" spans="1:6" ht="15.75">
      <c r="A2" s="12"/>
      <c r="B2" s="301"/>
      <c r="C2" s="301"/>
      <c r="D2" s="301"/>
      <c r="E2" s="7"/>
      <c r="F2" s="7"/>
    </row>
    <row r="3" spans="1:6" ht="16.5" customHeight="1">
      <c r="A3" s="12"/>
      <c r="B3" s="301"/>
      <c r="C3" s="301"/>
      <c r="D3" s="301"/>
      <c r="E3" s="7"/>
      <c r="F3" s="7"/>
    </row>
    <row r="4" spans="1:6" ht="15.75">
      <c r="A4" s="12"/>
      <c r="B4" s="13"/>
      <c r="C4" s="12"/>
      <c r="D4" s="15"/>
      <c r="E4" s="7"/>
      <c r="F4" s="7"/>
    </row>
    <row r="5" spans="1:6" ht="15.75">
      <c r="A5" s="2"/>
      <c r="B5" s="16"/>
      <c r="C5" s="19"/>
      <c r="D5" s="22"/>
      <c r="E5" s="16"/>
      <c r="F5" s="7"/>
    </row>
    <row r="6" spans="1:6" ht="15.75">
      <c r="A6" s="3"/>
      <c r="B6" s="17"/>
      <c r="C6" s="20"/>
      <c r="D6" s="23"/>
      <c r="E6" s="18"/>
      <c r="F6" s="7"/>
    </row>
    <row r="7" spans="1:6" ht="15.75">
      <c r="A7" s="18"/>
      <c r="B7" s="18"/>
      <c r="C7" s="20"/>
      <c r="D7" s="24"/>
      <c r="E7" s="18"/>
      <c r="F7" s="7"/>
    </row>
    <row r="8" spans="1:6" ht="15.75">
      <c r="A8" s="5"/>
      <c r="B8" s="5"/>
      <c r="C8" s="21"/>
      <c r="D8" s="21"/>
      <c r="E8" s="5"/>
      <c r="F8" s="7"/>
    </row>
    <row r="9" spans="1:6" ht="15.75">
      <c r="A9" s="28"/>
      <c r="B9" s="25"/>
      <c r="C9" s="4"/>
      <c r="D9" s="4"/>
      <c r="E9" s="26"/>
      <c r="F9" s="7"/>
    </row>
    <row r="10" spans="1:6" ht="15.75">
      <c r="A10" s="4"/>
      <c r="B10" s="25"/>
      <c r="C10" s="4"/>
      <c r="D10" s="4"/>
      <c r="E10" s="26"/>
      <c r="F10" s="7"/>
    </row>
    <row r="11" spans="1:6" ht="15.75">
      <c r="A11" s="4"/>
      <c r="B11" s="25"/>
      <c r="C11" s="4"/>
      <c r="D11" s="4"/>
      <c r="E11" s="26"/>
      <c r="F11" s="7"/>
    </row>
    <row r="12" spans="1:6" ht="15.75">
      <c r="A12" s="4"/>
      <c r="B12" s="25"/>
      <c r="C12" s="4"/>
      <c r="D12" s="4"/>
      <c r="E12" s="26"/>
      <c r="F12" s="7"/>
    </row>
    <row r="13" spans="1:6" ht="15.75">
      <c r="A13" s="4"/>
      <c r="B13" s="25"/>
      <c r="C13" s="4"/>
      <c r="D13" s="4"/>
      <c r="E13" s="26"/>
      <c r="F13" s="7"/>
    </row>
    <row r="14" spans="1:6" ht="15.75">
      <c r="A14" s="4"/>
      <c r="B14" s="25"/>
      <c r="C14" s="4"/>
      <c r="D14" s="4"/>
      <c r="E14" s="26"/>
      <c r="F14" s="7"/>
    </row>
    <row r="15" spans="1:6" ht="15.75">
      <c r="A15" s="4"/>
      <c r="B15" s="25"/>
      <c r="C15" s="4"/>
      <c r="D15" s="4"/>
      <c r="E15" s="26"/>
      <c r="F15" s="7"/>
    </row>
    <row r="16" spans="1:6" ht="15.75">
      <c r="A16" s="4"/>
      <c r="B16" s="25"/>
      <c r="C16" s="4"/>
      <c r="D16" s="4"/>
      <c r="E16" s="26"/>
      <c r="F16" s="7"/>
    </row>
    <row r="17" spans="1:6" ht="15.75">
      <c r="A17" s="4"/>
      <c r="B17" s="25"/>
      <c r="C17" s="4"/>
      <c r="D17" s="4"/>
      <c r="E17" s="26"/>
      <c r="F17" s="7"/>
    </row>
    <row r="18" spans="1:6" ht="15.75">
      <c r="A18" s="9"/>
      <c r="B18" s="25"/>
      <c r="C18" s="4"/>
      <c r="D18" s="4"/>
      <c r="E18" s="26"/>
      <c r="F18" s="7"/>
    </row>
    <row r="19" spans="1:6" ht="15.75">
      <c r="A19" s="4"/>
      <c r="B19" s="25"/>
      <c r="C19" s="4"/>
      <c r="D19" s="4"/>
      <c r="E19" s="26"/>
      <c r="F19" s="7"/>
    </row>
    <row r="20" spans="1:6" ht="15.75">
      <c r="A20" s="4"/>
      <c r="B20" s="25"/>
      <c r="C20" s="4"/>
      <c r="D20" s="4"/>
      <c r="E20" s="26"/>
      <c r="F20" s="7"/>
    </row>
    <row r="21" spans="1:6" ht="15.75">
      <c r="A21" s="4"/>
      <c r="B21" s="25"/>
      <c r="C21" s="4"/>
      <c r="D21" s="4"/>
      <c r="E21" s="26"/>
      <c r="F21" s="7"/>
    </row>
    <row r="22" spans="1:6" ht="15.75">
      <c r="A22" s="4"/>
      <c r="B22" s="25"/>
      <c r="C22" s="4"/>
      <c r="D22" s="4"/>
      <c r="E22" s="26"/>
      <c r="F22" s="7"/>
    </row>
    <row r="23" spans="1:6" ht="15.75">
      <c r="A23" s="4"/>
      <c r="B23" s="25"/>
      <c r="C23" s="4"/>
      <c r="D23" s="4"/>
      <c r="E23" s="26"/>
      <c r="F23" s="7"/>
    </row>
    <row r="24" spans="1:6" ht="15.75">
      <c r="A24" s="4"/>
      <c r="B24" s="25"/>
      <c r="C24" s="4"/>
      <c r="D24" s="4"/>
      <c r="E24" s="26"/>
      <c r="F24" s="7"/>
    </row>
    <row r="25" spans="1:6" ht="15.75">
      <c r="A25" s="4"/>
      <c r="B25" s="25"/>
      <c r="C25" s="4"/>
      <c r="D25" s="4"/>
      <c r="E25" s="26"/>
      <c r="F25" s="7"/>
    </row>
    <row r="26" spans="1:6" ht="15.75">
      <c r="A26" s="4"/>
      <c r="B26" s="25"/>
      <c r="C26" s="4"/>
      <c r="D26" s="4"/>
      <c r="E26" s="26"/>
      <c r="F26" s="7"/>
    </row>
    <row r="27" spans="1:6" ht="15.75">
      <c r="A27" s="4"/>
      <c r="B27" s="25"/>
      <c r="C27" s="4"/>
      <c r="D27" s="4"/>
      <c r="E27" s="26"/>
      <c r="F27" s="7"/>
    </row>
    <row r="28" spans="1:6" ht="15.75">
      <c r="A28" s="4"/>
      <c r="B28" s="25"/>
      <c r="C28" s="4"/>
      <c r="D28" s="4"/>
      <c r="E28" s="26"/>
      <c r="F28" s="7"/>
    </row>
    <row r="29" spans="1:6" ht="15.75">
      <c r="A29" s="4"/>
      <c r="B29" s="25"/>
      <c r="C29" s="4"/>
      <c r="D29" s="4"/>
      <c r="E29" s="26"/>
      <c r="F29" s="7"/>
    </row>
    <row r="30" spans="1:6" ht="15.75">
      <c r="A30" s="4"/>
      <c r="B30" s="25"/>
      <c r="C30" s="4"/>
      <c r="D30" s="4"/>
      <c r="E30" s="26"/>
      <c r="F30" s="7"/>
    </row>
    <row r="31" spans="1:6" ht="15.75">
      <c r="A31" s="4"/>
      <c r="B31" s="25"/>
      <c r="C31" s="4"/>
      <c r="D31" s="4"/>
      <c r="E31" s="26"/>
      <c r="F31" s="7"/>
    </row>
    <row r="32" spans="1:6" ht="15.75">
      <c r="A32" s="4"/>
      <c r="B32" s="25"/>
      <c r="C32" s="4"/>
      <c r="D32" s="4"/>
      <c r="E32" s="26"/>
      <c r="F32" s="7"/>
    </row>
    <row r="33" spans="1:6" ht="15.75">
      <c r="A33" s="4"/>
      <c r="B33" s="25"/>
      <c r="C33" s="4"/>
      <c r="D33" s="4"/>
      <c r="E33" s="26"/>
      <c r="F33" s="7"/>
    </row>
    <row r="34" spans="1:6" ht="15.75">
      <c r="A34" s="4"/>
      <c r="B34" s="25"/>
      <c r="C34" s="4"/>
      <c r="D34" s="4"/>
      <c r="E34" s="26"/>
      <c r="F34" s="7"/>
    </row>
    <row r="35" spans="1:6" ht="15.75">
      <c r="A35" s="4"/>
      <c r="B35" s="25"/>
      <c r="C35" s="4"/>
      <c r="D35" s="4"/>
      <c r="E35" s="26"/>
      <c r="F35" s="7"/>
    </row>
    <row r="36" spans="1:6" ht="15.75">
      <c r="A36" s="4"/>
      <c r="B36" s="25"/>
      <c r="C36" s="4"/>
      <c r="D36" s="4"/>
      <c r="E36" s="26"/>
      <c r="F36" s="7"/>
    </row>
    <row r="37" spans="1:6" ht="15.75">
      <c r="A37" s="4"/>
      <c r="B37" s="25"/>
      <c r="C37" s="4"/>
      <c r="D37" s="4"/>
      <c r="E37" s="26"/>
      <c r="F37" s="7"/>
    </row>
    <row r="38" spans="1:6" ht="15.75">
      <c r="A38" s="4"/>
      <c r="B38" s="25"/>
      <c r="C38" s="4"/>
      <c r="D38" s="4"/>
      <c r="E38" s="26"/>
      <c r="F38" s="7"/>
    </row>
    <row r="39" spans="1:6" ht="15.75">
      <c r="A39" s="4"/>
      <c r="B39" s="25"/>
      <c r="C39" s="4"/>
      <c r="D39" s="4"/>
      <c r="E39" s="26"/>
      <c r="F39" s="7"/>
    </row>
    <row r="40" spans="1:6" ht="15.75">
      <c r="A40" s="4"/>
      <c r="B40" s="25"/>
      <c r="C40" s="4"/>
      <c r="D40" s="4"/>
      <c r="E40" s="26"/>
      <c r="F40" s="7"/>
    </row>
    <row r="41" spans="1:6" ht="15.75">
      <c r="A41" s="4"/>
      <c r="B41" s="25"/>
      <c r="C41" s="4"/>
      <c r="D41" s="4"/>
      <c r="E41" s="26"/>
      <c r="F41" s="7"/>
    </row>
    <row r="42" spans="1:6" ht="15.75">
      <c r="A42" s="4"/>
      <c r="B42" s="25"/>
      <c r="C42" s="4"/>
      <c r="D42" s="4"/>
      <c r="E42" s="26"/>
      <c r="F42" s="7"/>
    </row>
    <row r="43" spans="1:6" ht="15.75">
      <c r="A43" s="4"/>
      <c r="B43" s="25"/>
      <c r="C43" s="4"/>
      <c r="D43" s="4"/>
      <c r="E43" s="26"/>
      <c r="F43" s="7"/>
    </row>
    <row r="44" spans="1:6" ht="15.75">
      <c r="A44" s="4"/>
      <c r="B44" s="25"/>
      <c r="C44" s="4"/>
      <c r="D44" s="4"/>
      <c r="E44" s="26"/>
      <c r="F44" s="7"/>
    </row>
    <row r="45" spans="1:6" ht="15.75">
      <c r="A45" s="4"/>
      <c r="B45" s="25"/>
      <c r="C45" s="4"/>
      <c r="D45" s="4"/>
      <c r="E45" s="26"/>
      <c r="F45" s="7"/>
    </row>
    <row r="46" spans="1:6" ht="15.75">
      <c r="A46" s="4"/>
      <c r="B46" s="25"/>
      <c r="C46" s="4"/>
      <c r="D46" s="4"/>
      <c r="E46" s="26"/>
      <c r="F46" s="7"/>
    </row>
    <row r="47" spans="1:6" ht="15.75">
      <c r="A47" s="4"/>
      <c r="B47" s="25"/>
      <c r="C47" s="4"/>
      <c r="D47" s="4"/>
      <c r="E47" s="26"/>
      <c r="F47" s="7"/>
    </row>
    <row r="48" spans="1:6" ht="15.75">
      <c r="A48" s="4"/>
      <c r="B48" s="25"/>
      <c r="C48" s="4"/>
      <c r="D48" s="4"/>
      <c r="E48" s="26"/>
      <c r="F48" s="7"/>
    </row>
    <row r="49" spans="1:6" ht="15.75">
      <c r="A49" s="4"/>
      <c r="B49" s="25"/>
      <c r="C49" s="4"/>
      <c r="D49" s="4"/>
      <c r="E49" s="26"/>
      <c r="F49" s="7"/>
    </row>
    <row r="50" spans="1:6" ht="15.75">
      <c r="A50" s="4"/>
      <c r="B50" s="25"/>
      <c r="C50" s="4"/>
      <c r="D50" s="4"/>
      <c r="E50" s="26"/>
      <c r="F50" s="7"/>
    </row>
    <row r="51" spans="1:6" ht="15.75">
      <c r="A51" s="4"/>
      <c r="B51" s="25"/>
      <c r="C51" s="4"/>
      <c r="D51" s="4"/>
      <c r="E51" s="26"/>
      <c r="F51" s="7"/>
    </row>
    <row r="52" spans="1:6" ht="15.75">
      <c r="A52" s="4"/>
      <c r="B52" s="25"/>
      <c r="C52" s="4"/>
      <c r="D52" s="4"/>
      <c r="E52" s="26"/>
      <c r="F52" s="7"/>
    </row>
    <row r="53" spans="1:6" ht="15.75">
      <c r="A53" s="4"/>
      <c r="B53" s="25"/>
      <c r="C53" s="4"/>
      <c r="D53" s="4"/>
      <c r="E53" s="26"/>
      <c r="F53" s="7"/>
    </row>
    <row r="54" spans="1:6" ht="15.75">
      <c r="A54" s="4"/>
      <c r="B54" s="25"/>
      <c r="C54" s="4"/>
      <c r="D54" s="4"/>
      <c r="E54" s="26"/>
      <c r="F54" s="7"/>
    </row>
    <row r="55" spans="1:6" ht="15.75">
      <c r="A55" s="4"/>
      <c r="B55" s="25"/>
      <c r="C55" s="4"/>
      <c r="D55" s="4"/>
      <c r="E55" s="26"/>
      <c r="F55" s="7"/>
    </row>
    <row r="56" spans="1:6" ht="15.75">
      <c r="A56" s="4"/>
      <c r="B56" s="25"/>
      <c r="C56" s="4"/>
      <c r="D56" s="4"/>
      <c r="E56" s="26"/>
      <c r="F56" s="7"/>
    </row>
    <row r="57" spans="1:6" ht="15.75">
      <c r="A57" s="4"/>
      <c r="B57" s="25"/>
      <c r="C57" s="4"/>
      <c r="D57" s="4"/>
      <c r="E57" s="26"/>
      <c r="F57" s="7"/>
    </row>
    <row r="58" spans="1:6" ht="15.75">
      <c r="A58" s="4"/>
      <c r="B58" s="25"/>
      <c r="C58" s="4"/>
      <c r="D58" s="4"/>
      <c r="E58" s="26"/>
      <c r="F58" s="7"/>
    </row>
    <row r="59" spans="1:6" ht="15.75">
      <c r="A59" s="4"/>
      <c r="B59" s="25"/>
      <c r="C59" s="4"/>
      <c r="D59" s="4"/>
      <c r="E59" s="26"/>
      <c r="F59" s="7"/>
    </row>
    <row r="60" spans="1:6" ht="15.75">
      <c r="A60" s="4"/>
      <c r="B60" s="25"/>
      <c r="C60" s="4"/>
      <c r="D60" s="4"/>
      <c r="E60" s="26"/>
      <c r="F60" s="7"/>
    </row>
    <row r="61" spans="1:6" ht="15.75">
      <c r="A61" s="4"/>
      <c r="B61" s="25"/>
      <c r="C61" s="4"/>
      <c r="D61" s="4"/>
      <c r="E61" s="26"/>
      <c r="F61" s="7"/>
    </row>
    <row r="62" spans="1:6" ht="15.75">
      <c r="A62" s="4"/>
      <c r="B62" s="27"/>
      <c r="C62" s="4"/>
      <c r="D62" s="4"/>
      <c r="E62" s="26"/>
      <c r="F62" s="7"/>
    </row>
    <row r="63" spans="1:6" ht="15.75">
      <c r="A63" s="4"/>
      <c r="B63" s="25"/>
      <c r="C63" s="4"/>
      <c r="D63" s="4"/>
      <c r="E63" s="26"/>
      <c r="F63" s="7"/>
    </row>
    <row r="64" spans="1:6" ht="15.75">
      <c r="A64" s="4"/>
      <c r="B64" s="25"/>
      <c r="C64" s="4"/>
      <c r="D64" s="4"/>
      <c r="E64" s="26"/>
      <c r="F64" s="7"/>
    </row>
    <row r="65" spans="1:6" ht="15.75">
      <c r="A65" s="4"/>
      <c r="B65" s="25"/>
      <c r="C65" s="4"/>
      <c r="D65" s="4"/>
      <c r="E65" s="26"/>
      <c r="F65" s="7"/>
    </row>
    <row r="66" spans="1:6" ht="15.75">
      <c r="A66" s="4"/>
      <c r="B66" s="25"/>
      <c r="C66" s="4"/>
      <c r="D66" s="4"/>
      <c r="E66" s="26"/>
      <c r="F66" s="7"/>
    </row>
    <row r="67" spans="1:6" ht="15.75">
      <c r="A67" s="4"/>
      <c r="B67" s="25"/>
      <c r="C67" s="4"/>
      <c r="D67" s="4"/>
      <c r="E67" s="26"/>
      <c r="F67" s="7"/>
    </row>
    <row r="68" spans="1:6" ht="15.75">
      <c r="A68" s="4"/>
      <c r="B68" s="25"/>
      <c r="C68" s="4"/>
      <c r="D68" s="4"/>
      <c r="E68" s="26"/>
      <c r="F68" s="7"/>
    </row>
    <row r="69" spans="1:6" ht="15.75">
      <c r="A69" s="4"/>
      <c r="B69" s="25"/>
      <c r="C69" s="4"/>
      <c r="D69" s="4"/>
      <c r="E69" s="26"/>
      <c r="F69" s="7"/>
    </row>
    <row r="70" spans="1:6" ht="15.75">
      <c r="A70" s="4"/>
      <c r="B70" s="25"/>
      <c r="C70" s="4"/>
      <c r="D70" s="4"/>
      <c r="E70" s="26"/>
      <c r="F70" s="7"/>
    </row>
    <row r="71" spans="1:6" ht="15.75">
      <c r="A71" s="4"/>
      <c r="B71" s="25"/>
      <c r="C71" s="4"/>
      <c r="D71" s="4"/>
      <c r="E71" s="26"/>
      <c r="F71" s="7"/>
    </row>
    <row r="72" spans="1:6" ht="15.75">
      <c r="A72" s="4"/>
      <c r="B72" s="25"/>
      <c r="C72" s="4"/>
      <c r="D72" s="4"/>
      <c r="E72" s="26"/>
      <c r="F72" s="7"/>
    </row>
    <row r="73" spans="1:6" ht="15.75">
      <c r="A73" s="4"/>
      <c r="B73" s="25"/>
      <c r="C73" s="4"/>
      <c r="D73" s="4"/>
      <c r="E73" s="26"/>
      <c r="F73" s="7"/>
    </row>
    <row r="74" spans="1:6" ht="15.75">
      <c r="A74" s="4"/>
      <c r="B74" s="25"/>
      <c r="C74" s="4"/>
      <c r="D74" s="4"/>
      <c r="E74" s="26"/>
      <c r="F74" s="7"/>
    </row>
    <row r="75" spans="1:6" ht="15.75">
      <c r="A75" s="4"/>
      <c r="B75" s="25"/>
      <c r="C75" s="4"/>
      <c r="D75" s="4"/>
      <c r="E75" s="26"/>
      <c r="F75" s="7"/>
    </row>
    <row r="76" spans="1:6" ht="15.75">
      <c r="A76" s="4"/>
      <c r="B76" s="25"/>
      <c r="C76" s="4"/>
      <c r="D76" s="4"/>
      <c r="E76" s="26"/>
      <c r="F76" s="7"/>
    </row>
    <row r="77" spans="1:6" ht="15.75">
      <c r="A77" s="4"/>
      <c r="B77" s="25"/>
      <c r="C77" s="4"/>
      <c r="D77" s="4"/>
      <c r="E77" s="26"/>
      <c r="F77" s="7"/>
    </row>
    <row r="78" spans="1:6" ht="15.75">
      <c r="A78" s="4"/>
      <c r="B78" s="25"/>
      <c r="C78" s="4"/>
      <c r="D78" s="4"/>
      <c r="E78" s="26"/>
      <c r="F78" s="7"/>
    </row>
    <row r="79" spans="1:6" ht="15.75">
      <c r="A79" s="4"/>
      <c r="B79" s="25"/>
      <c r="C79" s="4"/>
      <c r="D79" s="4"/>
      <c r="E79" s="26"/>
      <c r="F79" s="7"/>
    </row>
    <row r="80" spans="1:6" ht="15.75">
      <c r="A80" s="4"/>
      <c r="B80" s="25"/>
      <c r="C80" s="4"/>
      <c r="D80" s="4"/>
      <c r="E80" s="26"/>
      <c r="F80" s="7"/>
    </row>
    <row r="81" spans="1:6" ht="15.75">
      <c r="A81" s="4"/>
      <c r="B81" s="25"/>
      <c r="C81" s="4"/>
      <c r="D81" s="4"/>
      <c r="E81" s="26"/>
      <c r="F81" s="7"/>
    </row>
    <row r="82" spans="1:6" ht="15.75">
      <c r="A82" s="4"/>
      <c r="B82" s="25"/>
      <c r="C82" s="4"/>
      <c r="D82" s="4"/>
      <c r="E82" s="26"/>
      <c r="F82" s="7"/>
    </row>
    <row r="83" spans="1:6" ht="15.75">
      <c r="A83" s="4"/>
      <c r="B83" s="25"/>
      <c r="C83" s="4"/>
      <c r="D83" s="4"/>
      <c r="E83" s="26"/>
      <c r="F83" s="7"/>
    </row>
    <row r="84" spans="1:6" ht="15.75">
      <c r="A84" s="4"/>
      <c r="B84" s="25"/>
      <c r="C84" s="4"/>
      <c r="D84" s="4"/>
      <c r="E84" s="26"/>
      <c r="F84" s="7"/>
    </row>
    <row r="85" spans="1:6" ht="15.75">
      <c r="A85" s="4"/>
      <c r="B85" s="25"/>
      <c r="C85" s="4"/>
      <c r="D85" s="4"/>
      <c r="E85" s="26"/>
      <c r="F85" s="7"/>
    </row>
    <row r="86" spans="1:6" ht="15.75">
      <c r="A86" s="4"/>
      <c r="B86" s="25"/>
      <c r="C86" s="4"/>
      <c r="D86" s="4"/>
      <c r="E86" s="26"/>
      <c r="F86" s="7"/>
    </row>
    <row r="87" spans="1:6" ht="15.75">
      <c r="A87" s="4"/>
      <c r="B87" s="25"/>
      <c r="C87" s="4"/>
      <c r="D87" s="4"/>
      <c r="E87" s="26"/>
      <c r="F87" s="7"/>
    </row>
    <row r="88" spans="1:6" ht="15.75">
      <c r="A88" s="4"/>
      <c r="B88" s="25"/>
      <c r="C88" s="4"/>
      <c r="D88" s="4"/>
      <c r="E88" s="26"/>
      <c r="F88" s="7"/>
    </row>
    <row r="89" spans="1:6" ht="15.75">
      <c r="A89" s="4"/>
      <c r="B89" s="25"/>
      <c r="C89" s="4"/>
      <c r="D89" s="4"/>
      <c r="E89" s="26"/>
      <c r="F89" s="7"/>
    </row>
    <row r="90" spans="1:6" ht="15.75">
      <c r="A90" s="4"/>
      <c r="B90" s="25"/>
      <c r="C90" s="4"/>
      <c r="D90" s="4"/>
      <c r="E90" s="26"/>
      <c r="F90" s="7"/>
    </row>
    <row r="91" spans="1:6" ht="15.75">
      <c r="A91" s="4"/>
      <c r="B91" s="25"/>
      <c r="C91" s="4"/>
      <c r="D91" s="4"/>
      <c r="E91" s="26"/>
      <c r="F91" s="7"/>
    </row>
    <row r="92" spans="1:6" ht="15.75">
      <c r="A92" s="4"/>
      <c r="B92" s="25"/>
      <c r="C92" s="4"/>
      <c r="D92" s="4"/>
      <c r="E92" s="26"/>
      <c r="F92" s="7"/>
    </row>
    <row r="93" spans="1:6" ht="15.75">
      <c r="A93" s="4"/>
      <c r="B93" s="25"/>
      <c r="C93" s="4"/>
      <c r="D93" s="4"/>
      <c r="E93" s="26"/>
      <c r="F93" s="7"/>
    </row>
    <row r="94" spans="1:6" ht="15.75">
      <c r="A94" s="4"/>
      <c r="B94" s="25"/>
      <c r="C94" s="4"/>
      <c r="D94" s="4"/>
      <c r="E94" s="26"/>
      <c r="F94" s="7"/>
    </row>
    <row r="95" spans="1:6" ht="15.75">
      <c r="A95" s="4"/>
      <c r="B95" s="25"/>
      <c r="C95" s="4"/>
      <c r="D95" s="4"/>
      <c r="E95" s="26"/>
      <c r="F95" s="7"/>
    </row>
    <row r="96" spans="1:6" ht="15.75">
      <c r="A96" s="4"/>
      <c r="B96" s="25"/>
      <c r="C96" s="4"/>
      <c r="D96" s="4"/>
      <c r="E96" s="26"/>
      <c r="F96" s="7"/>
    </row>
    <row r="97" spans="1:6" ht="15.75">
      <c r="A97" s="4"/>
      <c r="B97" s="25"/>
      <c r="C97" s="4"/>
      <c r="D97" s="4"/>
      <c r="E97" s="26"/>
      <c r="F97" s="7"/>
    </row>
    <row r="98" spans="1:6" ht="15.75">
      <c r="A98" s="4"/>
      <c r="B98" s="25"/>
      <c r="C98" s="4"/>
      <c r="D98" s="4"/>
      <c r="E98" s="26"/>
      <c r="F98" s="7"/>
    </row>
    <row r="99" spans="1:6" ht="15.75">
      <c r="A99" s="4"/>
      <c r="B99" s="25"/>
      <c r="C99" s="4"/>
      <c r="D99" s="4"/>
      <c r="E99" s="26"/>
      <c r="F99" s="7"/>
    </row>
    <row r="100" spans="1:6" ht="15.75">
      <c r="A100" s="4"/>
      <c r="B100" s="25"/>
      <c r="C100" s="4"/>
      <c r="D100" s="4"/>
      <c r="E100" s="26"/>
      <c r="F100" s="7"/>
    </row>
    <row r="101" spans="1:6" ht="15.75">
      <c r="A101" s="4"/>
      <c r="B101" s="25"/>
      <c r="C101" s="4"/>
      <c r="D101" s="4"/>
      <c r="E101" s="26"/>
      <c r="F101" s="7"/>
    </row>
    <row r="102" spans="1:6" ht="15.75">
      <c r="A102" s="4"/>
      <c r="B102" s="25"/>
      <c r="C102" s="4"/>
      <c r="D102" s="4"/>
      <c r="E102" s="26"/>
      <c r="F102" s="7"/>
    </row>
    <row r="103" spans="1:6" ht="15.75">
      <c r="A103" s="4"/>
      <c r="B103" s="25"/>
      <c r="C103" s="4"/>
      <c r="D103" s="4"/>
      <c r="E103" s="26"/>
      <c r="F103" s="7"/>
    </row>
    <row r="104" spans="1:6" ht="15.75">
      <c r="A104" s="4"/>
      <c r="B104" s="25"/>
      <c r="C104" s="4"/>
      <c r="D104" s="4"/>
      <c r="E104" s="26"/>
      <c r="F104" s="7"/>
    </row>
    <row r="105" spans="1:6" ht="15.75">
      <c r="A105" s="4"/>
      <c r="B105" s="25"/>
      <c r="C105" s="4"/>
      <c r="D105" s="4"/>
      <c r="E105" s="26"/>
      <c r="F105" s="7"/>
    </row>
    <row r="106" spans="1:6" ht="15.75">
      <c r="A106" s="4"/>
      <c r="B106" s="25"/>
      <c r="C106" s="4"/>
      <c r="D106" s="4"/>
      <c r="E106" s="26"/>
      <c r="F106" s="7"/>
    </row>
    <row r="107" spans="1:6" ht="15.75">
      <c r="A107" s="4"/>
      <c r="B107" s="25"/>
      <c r="C107" s="4"/>
      <c r="D107" s="4"/>
      <c r="E107" s="26"/>
      <c r="F107" s="7"/>
    </row>
    <row r="108" spans="1:6" ht="15.75">
      <c r="A108" s="4"/>
      <c r="B108" s="25"/>
      <c r="C108" s="4"/>
      <c r="D108" s="4"/>
      <c r="E108" s="26"/>
      <c r="F108" s="7"/>
    </row>
    <row r="109" spans="1:6" ht="15.75">
      <c r="A109" s="4"/>
      <c r="B109" s="25"/>
      <c r="C109" s="4"/>
      <c r="D109" s="4"/>
      <c r="E109" s="26"/>
      <c r="F109" s="7"/>
    </row>
    <row r="110" spans="1:6" ht="15.75">
      <c r="A110" s="4"/>
      <c r="B110" s="25"/>
      <c r="C110" s="4"/>
      <c r="D110" s="4"/>
      <c r="E110" s="26"/>
      <c r="F110" s="7"/>
    </row>
    <row r="111" spans="1:6" ht="15.75">
      <c r="A111" s="4"/>
      <c r="B111" s="25"/>
      <c r="C111" s="4"/>
      <c r="D111" s="4"/>
      <c r="E111" s="26"/>
      <c r="F111" s="7"/>
    </row>
    <row r="112" spans="1:6" ht="15.75">
      <c r="A112" s="4"/>
      <c r="B112" s="25"/>
      <c r="C112" s="4"/>
      <c r="D112" s="4"/>
      <c r="E112" s="26"/>
      <c r="F112" s="7"/>
    </row>
    <row r="113" spans="1:6" ht="15.75">
      <c r="A113" s="4"/>
      <c r="B113" s="25"/>
      <c r="C113" s="4"/>
      <c r="D113" s="4"/>
      <c r="E113" s="26"/>
      <c r="F113" s="7"/>
    </row>
    <row r="114" spans="1:6" ht="15.75">
      <c r="A114" s="4"/>
      <c r="B114" s="25"/>
      <c r="C114" s="4"/>
      <c r="D114" s="4"/>
      <c r="E114" s="26"/>
      <c r="F114" s="7"/>
    </row>
    <row r="115" spans="1:6" ht="15.75">
      <c r="A115" s="4"/>
      <c r="B115" s="25"/>
      <c r="C115" s="4"/>
      <c r="D115" s="4"/>
      <c r="E115" s="26"/>
      <c r="F115" s="7"/>
    </row>
    <row r="116" spans="1:6" ht="15.75">
      <c r="A116" s="4"/>
      <c r="B116" s="25"/>
      <c r="C116" s="4"/>
      <c r="D116" s="4"/>
      <c r="E116" s="26"/>
      <c r="F116" s="7"/>
    </row>
    <row r="117" spans="1:6" ht="15.75">
      <c r="A117" s="4"/>
      <c r="B117" s="25"/>
      <c r="C117" s="4"/>
      <c r="D117" s="4"/>
      <c r="E117" s="26"/>
      <c r="F117" s="7"/>
    </row>
    <row r="118" spans="1:6" ht="15.75">
      <c r="A118" s="4"/>
      <c r="B118" s="25"/>
      <c r="C118" s="4"/>
      <c r="D118" s="4"/>
      <c r="E118" s="26"/>
      <c r="F118" s="7"/>
    </row>
    <row r="119" spans="1:6" ht="15.75">
      <c r="A119" s="4"/>
      <c r="B119" s="25"/>
      <c r="C119" s="4"/>
      <c r="D119" s="4"/>
      <c r="E119" s="26"/>
      <c r="F119" s="7"/>
    </row>
    <row r="120" spans="1:6" ht="15.75">
      <c r="A120" s="4"/>
      <c r="B120" s="25"/>
      <c r="C120" s="4"/>
      <c r="D120" s="4"/>
      <c r="E120" s="26"/>
      <c r="F120" s="7"/>
    </row>
    <row r="121" spans="1:6" ht="15.75">
      <c r="A121" s="4"/>
      <c r="B121" s="25"/>
      <c r="C121" s="4"/>
      <c r="D121" s="4"/>
      <c r="E121" s="26"/>
      <c r="F121" s="7"/>
    </row>
    <row r="122" spans="1:6" ht="15.75">
      <c r="A122" s="4"/>
      <c r="B122" s="25"/>
      <c r="C122" s="4"/>
      <c r="D122" s="4"/>
      <c r="E122" s="26"/>
      <c r="F122" s="7"/>
    </row>
    <row r="123" spans="1:6" ht="15.75">
      <c r="A123" s="4"/>
      <c r="B123" s="25"/>
      <c r="C123" s="4"/>
      <c r="D123" s="4"/>
      <c r="E123" s="26"/>
      <c r="F123" s="7"/>
    </row>
    <row r="124" spans="1:6" ht="15.75">
      <c r="A124" s="7"/>
      <c r="B124" s="7"/>
      <c r="C124" s="7"/>
      <c r="D124" s="7"/>
      <c r="E124" s="7"/>
      <c r="F124" s="7"/>
    </row>
    <row r="125" spans="1:6" ht="15.75">
      <c r="A125" s="7"/>
      <c r="B125" s="7"/>
      <c r="C125" s="7"/>
      <c r="D125" s="7"/>
      <c r="E125" s="7"/>
      <c r="F125" s="7"/>
    </row>
    <row r="126" spans="1:6" ht="15.75">
      <c r="A126" s="7"/>
      <c r="B126" s="7"/>
      <c r="C126" s="7"/>
      <c r="D126" s="7"/>
      <c r="E126" s="7"/>
      <c r="F126" s="7"/>
    </row>
  </sheetData>
  <sheetProtection/>
  <mergeCells count="2"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2017-03-02T08:51:35Z</cp:lastPrinted>
  <dcterms:created xsi:type="dcterms:W3CDTF">1996-10-08T23:32:33Z</dcterms:created>
  <dcterms:modified xsi:type="dcterms:W3CDTF">2017-03-13T07:52:10Z</dcterms:modified>
  <cp:category/>
  <cp:version/>
  <cp:contentType/>
  <cp:contentStatus/>
</cp:coreProperties>
</file>