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<sst xmlns="http://schemas.openxmlformats.org/spreadsheetml/2006/main" count="257" uniqueCount="135">
  <si>
    <t>Адреса МКД</t>
  </si>
  <si>
    <t>Внутридомовые инженерные системы, руб</t>
  </si>
  <si>
    <t>Всего по МКД</t>
  </si>
  <si>
    <t>Космонавтов, 16А</t>
  </si>
  <si>
    <t>Космонавтов, 16</t>
  </si>
  <si>
    <t>Космонавтов, 4</t>
  </si>
  <si>
    <t>Космонавтов, 8</t>
  </si>
  <si>
    <t>Куйбышева, 12</t>
  </si>
  <si>
    <t>Куйбышева, 13</t>
  </si>
  <si>
    <t>Куйбышева, 14</t>
  </si>
  <si>
    <t>Куйбышева, 17</t>
  </si>
  <si>
    <t>Куйбышева, 19</t>
  </si>
  <si>
    <t>Куйбышева, 20</t>
  </si>
  <si>
    <t>Куйбышева, 21</t>
  </si>
  <si>
    <t>Куйбышева, 22</t>
  </si>
  <si>
    <t>Куйбышева, 31</t>
  </si>
  <si>
    <t>Куйбышева, 34</t>
  </si>
  <si>
    <t>Куйбышева, 35</t>
  </si>
  <si>
    <t>Куйбышева, 36</t>
  </si>
  <si>
    <t>Куйбышева, 37</t>
  </si>
  <si>
    <t>Куйбышева, 38</t>
  </si>
  <si>
    <t>Куйбышева, 40</t>
  </si>
  <si>
    <t>Куйбышева, 40А</t>
  </si>
  <si>
    <t>Куйбышева, 42А</t>
  </si>
  <si>
    <t>Ленина, 1</t>
  </si>
  <si>
    <t>Ленина, 10</t>
  </si>
  <si>
    <t>Ленина, 10А</t>
  </si>
  <si>
    <t>Ленина, 11</t>
  </si>
  <si>
    <t>Ленина, 12</t>
  </si>
  <si>
    <t>Ленина, 13</t>
  </si>
  <si>
    <t>Ленина, 14</t>
  </si>
  <si>
    <t>Ленина, 15</t>
  </si>
  <si>
    <t>Ленина, 17</t>
  </si>
  <si>
    <t>Ленина, 18</t>
  </si>
  <si>
    <t>Ленина, 19</t>
  </si>
  <si>
    <t>Ленина, 2</t>
  </si>
  <si>
    <t>Ленина, 20</t>
  </si>
  <si>
    <t>Ленина, 21</t>
  </si>
  <si>
    <t>Ленина, 22</t>
  </si>
  <si>
    <t>Ленина, 23</t>
  </si>
  <si>
    <t>Ленина, 24</t>
  </si>
  <si>
    <t>Ленина, 25</t>
  </si>
  <si>
    <t>Ленина, 27</t>
  </si>
  <si>
    <t>Ленина, 28</t>
  </si>
  <si>
    <t>Ленина, 3</t>
  </si>
  <si>
    <t>Ленина, 30</t>
  </si>
  <si>
    <t>Ленина, 4</t>
  </si>
  <si>
    <t>Ленина, 6А</t>
  </si>
  <si>
    <t>Ленина, 7</t>
  </si>
  <si>
    <t>Ленина, 8</t>
  </si>
  <si>
    <t>Ленина, 9</t>
  </si>
  <si>
    <t>Мира, 12</t>
  </si>
  <si>
    <t>Мира, 13</t>
  </si>
  <si>
    <t>Мира, 19</t>
  </si>
  <si>
    <t>Мира, 21</t>
  </si>
  <si>
    <t>Мира, 23</t>
  </si>
  <si>
    <t>Мира, 35</t>
  </si>
  <si>
    <t>Мира, 37А</t>
  </si>
  <si>
    <t>Мира, 39</t>
  </si>
  <si>
    <t>Мира, 39А</t>
  </si>
  <si>
    <t>Мира, 39Б</t>
  </si>
  <si>
    <t>Мира, 41</t>
  </si>
  <si>
    <t>Мира, 41А</t>
  </si>
  <si>
    <t>Мира, 8</t>
  </si>
  <si>
    <t>Мира, 9</t>
  </si>
  <si>
    <t>Московская, 1</t>
  </si>
  <si>
    <t>Московская, 12</t>
  </si>
  <si>
    <t>Московская, 14</t>
  </si>
  <si>
    <t>Московская, 15</t>
  </si>
  <si>
    <t>Московская, 18</t>
  </si>
  <si>
    <t>Московская, 19</t>
  </si>
  <si>
    <t>Московская, 2</t>
  </si>
  <si>
    <t>Московская, 20</t>
  </si>
  <si>
    <t>Московская, 21</t>
  </si>
  <si>
    <t>Московская, 22</t>
  </si>
  <si>
    <t>Московская, 25</t>
  </si>
  <si>
    <t>Московская, 27</t>
  </si>
  <si>
    <t>Московская, 29</t>
  </si>
  <si>
    <t>Московская, 3</t>
  </si>
  <si>
    <t>Московская, 4</t>
  </si>
  <si>
    <t>Московская, 5</t>
  </si>
  <si>
    <t>Московская, 6</t>
  </si>
  <si>
    <t>Московская, 7</t>
  </si>
  <si>
    <t>Павлова, 9</t>
  </si>
  <si>
    <t>Павлова, 11</t>
  </si>
  <si>
    <t>Павлова, 43А</t>
  </si>
  <si>
    <t>Павлова, 7</t>
  </si>
  <si>
    <t>Парковая, 1</t>
  </si>
  <si>
    <t>Парковая, 11</t>
  </si>
  <si>
    <t>Парковая, 2А</t>
  </si>
  <si>
    <t>Парковая, 3</t>
  </si>
  <si>
    <t>Парковая, 7</t>
  </si>
  <si>
    <t>Парковая, 9</t>
  </si>
  <si>
    <t>Спортивная, 11А</t>
  </si>
  <si>
    <t>Спортивная, 16</t>
  </si>
  <si>
    <t>Спортивная, 22</t>
  </si>
  <si>
    <t>Спортивная, 24</t>
  </si>
  <si>
    <t>Спортивная, 4</t>
  </si>
  <si>
    <t>Строителей, 11</t>
  </si>
  <si>
    <t>Строителей, 16</t>
  </si>
  <si>
    <t>Строителей, 17</t>
  </si>
  <si>
    <t>Строителей, 7</t>
  </si>
  <si>
    <t>Строителей, 7А</t>
  </si>
  <si>
    <t>Энергетиков, 10</t>
  </si>
  <si>
    <t>Энергетиков, 16</t>
  </si>
  <si>
    <t>Энергетиков, 4</t>
  </si>
  <si>
    <t>Энергетиков, 6</t>
  </si>
  <si>
    <t>Энергетиков, 8</t>
  </si>
  <si>
    <t>Космонавтов, 18</t>
  </si>
  <si>
    <t>Спортивная, 36</t>
  </si>
  <si>
    <t>Московская, 17</t>
  </si>
  <si>
    <t>Московская, 9</t>
  </si>
  <si>
    <t>Космонавтов, 6</t>
  </si>
  <si>
    <t>Ст-ть работ, руб.</t>
  </si>
  <si>
    <t xml:space="preserve">Куйбышева, 10 </t>
  </si>
  <si>
    <t xml:space="preserve">Куйбышева, 11 </t>
  </si>
  <si>
    <t>Ремонт системы отопления</t>
  </si>
  <si>
    <t>Ремонт системы ГВС, ХВС</t>
  </si>
  <si>
    <t>Ремонт системы электроснабжения</t>
  </si>
  <si>
    <t>Строительные конструкции</t>
  </si>
  <si>
    <t>№ п.п.</t>
  </si>
  <si>
    <t>Протяж. труб,             м</t>
  </si>
  <si>
    <t>Протяж. провода,             м</t>
  </si>
  <si>
    <t>Общая       S помещ, кв.м.</t>
  </si>
  <si>
    <t>Стоимость работ (услуг) по текущему ремонту общего имущества в МКД, в расчете на единицу измерения на 01.01.2016 г.</t>
  </si>
  <si>
    <t>Ремонт системы канализации</t>
  </si>
  <si>
    <t xml:space="preserve">  S прид.террит. кв.м.</t>
  </si>
  <si>
    <t>Итого              ст-ть   работ,  руб.                  в год</t>
  </si>
  <si>
    <t xml:space="preserve"> Итого               ст-ть работ,  руб. в месяц                на 1 кв.м.площади  </t>
  </si>
  <si>
    <t>Работы по благоустройству придомовой территории</t>
  </si>
  <si>
    <t>Ст-ть работ, руб.в год</t>
  </si>
  <si>
    <t>Ст-ть на ед. измер.руб. в месяц</t>
  </si>
  <si>
    <t>Ст-ть на ед. измер.    руб. в месяц</t>
  </si>
  <si>
    <t>Прочие</t>
  </si>
  <si>
    <t>Сов.Армии, 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</si>
</sst>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[$-FC19]d\ mmmm\ yyyy\ &quot;г.&quot;"/>
    <numFmt numFmtId="184" formatCode="0.00000"/>
    <numFmt numFmtId="185" formatCode="0.000000"/>
    <numFmt numFmtId="186" formatCode="0.00000000"/>
    <numFmt numFmtId="187" formatCode="0.000000000"/>
    <numFmt numFmtId="188" formatCode="0.0000000"/>
  </numFmts>
  <fonts count="20">
    <font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2" fontId="1" fillId="0" borderId="10" xfId="0" applyNumberFormat="1" applyFont="1" applyFill="1" applyBorder="1" applyAlignment="1">
      <alignment horizontal="left"/>
    </xf>
    <xf numFmtId="2" fontId="1" fillId="0" borderId="14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/>
    </xf>
    <xf numFmtId="2" fontId="1" fillId="0" borderId="13" xfId="0" applyNumberFormat="1" applyFont="1" applyFill="1" applyBorder="1" applyAlignment="1">
      <alignment horizontal="left"/>
    </xf>
    <xf numFmtId="0" fontId="19" fillId="0" borderId="0" xfId="0" applyFont="1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2" fontId="1" fillId="0" borderId="11" xfId="0" applyNumberFormat="1" applyFont="1" applyFill="1" applyBorder="1" applyAlignment="1">
      <alignment horizontal="left" vertical="center"/>
    </xf>
    <xf numFmtId="2" fontId="1" fillId="0" borderId="13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27"/>
  <sheetViews>
    <sheetView tabSelected="1" zoomScale="150" zoomScaleNormal="150" zoomScalePageLayoutView="0" workbookViewId="0" topLeftCell="A1">
      <pane ySplit="6" topLeftCell="BM7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3.8515625" style="0" customWidth="1"/>
    <col min="2" max="2" width="14.7109375" style="2" customWidth="1"/>
    <col min="3" max="3" width="7.28125" style="0" customWidth="1"/>
    <col min="4" max="4" width="7.7109375" style="0" customWidth="1"/>
    <col min="5" max="5" width="6.28125" style="0" customWidth="1"/>
    <col min="6" max="6" width="6.8515625" style="0" customWidth="1"/>
    <col min="7" max="7" width="7.28125" style="0" customWidth="1"/>
    <col min="8" max="8" width="6.8515625" style="0" customWidth="1"/>
    <col min="9" max="9" width="7.140625" style="0" customWidth="1"/>
    <col min="10" max="10" width="7.421875" style="0" customWidth="1"/>
    <col min="11" max="11" width="7.00390625" style="0" customWidth="1"/>
    <col min="12" max="12" width="8.28125" style="0" customWidth="1"/>
    <col min="13" max="13" width="8.140625" style="0" customWidth="1"/>
    <col min="14" max="14" width="7.140625" style="0" customWidth="1"/>
    <col min="15" max="15" width="7.7109375" style="0" customWidth="1"/>
    <col min="16" max="16" width="8.57421875" style="0" customWidth="1"/>
    <col min="17" max="17" width="6.8515625" style="0" customWidth="1"/>
    <col min="18" max="18" width="6.57421875" style="0" customWidth="1"/>
    <col min="19" max="19" width="7.00390625" style="0" customWidth="1"/>
    <col min="20" max="20" width="6.7109375" style="0" customWidth="1"/>
    <col min="21" max="21" width="6.8515625" style="0" customWidth="1"/>
    <col min="22" max="22" width="7.57421875" style="0" customWidth="1"/>
  </cols>
  <sheetData>
    <row r="2" spans="1:23" ht="12.75">
      <c r="A2" s="8"/>
      <c r="B2" s="19" t="s">
        <v>124</v>
      </c>
      <c r="C2" s="19"/>
      <c r="D2" s="19"/>
      <c r="E2" s="19"/>
      <c r="F2" s="19"/>
      <c r="G2" s="19"/>
      <c r="H2" s="19"/>
      <c r="I2" s="19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  <c r="W2" s="12"/>
    </row>
    <row r="3" spans="1:23" ht="12.75">
      <c r="A3" s="8"/>
      <c r="B3" s="1"/>
      <c r="C3" s="13"/>
      <c r="D3" s="13"/>
      <c r="E3" s="13"/>
      <c r="F3" s="13"/>
      <c r="G3" s="13"/>
      <c r="H3" s="13"/>
      <c r="I3" s="13"/>
      <c r="J3" s="13"/>
      <c r="K3" s="13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3.5" customHeight="1">
      <c r="A4" s="46" t="s">
        <v>120</v>
      </c>
      <c r="B4" s="56" t="s">
        <v>0</v>
      </c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2"/>
      <c r="N4" s="63"/>
      <c r="O4" s="49" t="s">
        <v>119</v>
      </c>
      <c r="P4" s="50"/>
      <c r="Q4" s="51"/>
      <c r="R4" s="49" t="s">
        <v>129</v>
      </c>
      <c r="S4" s="50"/>
      <c r="T4" s="51"/>
      <c r="U4" s="22" t="s">
        <v>133</v>
      </c>
      <c r="V4" s="64" t="s">
        <v>127</v>
      </c>
      <c r="W4" s="64" t="s">
        <v>128</v>
      </c>
    </row>
    <row r="5" spans="1:23" ht="24.75" customHeight="1">
      <c r="A5" s="47"/>
      <c r="B5" s="57"/>
      <c r="C5" s="55" t="s">
        <v>116</v>
      </c>
      <c r="D5" s="55"/>
      <c r="E5" s="55"/>
      <c r="F5" s="55" t="s">
        <v>117</v>
      </c>
      <c r="G5" s="59"/>
      <c r="H5" s="59"/>
      <c r="I5" s="55" t="s">
        <v>125</v>
      </c>
      <c r="J5" s="55"/>
      <c r="K5" s="55"/>
      <c r="L5" s="55" t="s">
        <v>118</v>
      </c>
      <c r="M5" s="55"/>
      <c r="N5" s="55"/>
      <c r="O5" s="52"/>
      <c r="P5" s="53"/>
      <c r="Q5" s="54"/>
      <c r="R5" s="52"/>
      <c r="S5" s="53"/>
      <c r="T5" s="54"/>
      <c r="U5" s="67"/>
      <c r="V5" s="65"/>
      <c r="W5" s="65"/>
    </row>
    <row r="6" spans="1:23" ht="61.5" customHeight="1">
      <c r="A6" s="48"/>
      <c r="B6" s="58"/>
      <c r="C6" s="10" t="s">
        <v>130</v>
      </c>
      <c r="D6" s="10" t="s">
        <v>121</v>
      </c>
      <c r="E6" s="10" t="s">
        <v>131</v>
      </c>
      <c r="F6" s="10" t="s">
        <v>113</v>
      </c>
      <c r="G6" s="10" t="s">
        <v>121</v>
      </c>
      <c r="H6" s="10" t="s">
        <v>132</v>
      </c>
      <c r="I6" s="10" t="s">
        <v>113</v>
      </c>
      <c r="J6" s="10" t="s">
        <v>121</v>
      </c>
      <c r="K6" s="10" t="s">
        <v>132</v>
      </c>
      <c r="L6" s="10" t="s">
        <v>113</v>
      </c>
      <c r="M6" s="10" t="s">
        <v>122</v>
      </c>
      <c r="N6" s="10" t="s">
        <v>132</v>
      </c>
      <c r="O6" s="10" t="s">
        <v>113</v>
      </c>
      <c r="P6" s="10" t="s">
        <v>123</v>
      </c>
      <c r="Q6" s="10" t="s">
        <v>132</v>
      </c>
      <c r="R6" s="10" t="s">
        <v>113</v>
      </c>
      <c r="S6" s="10" t="s">
        <v>126</v>
      </c>
      <c r="T6" s="10" t="s">
        <v>132</v>
      </c>
      <c r="U6" s="68"/>
      <c r="V6" s="66"/>
      <c r="W6" s="66"/>
    </row>
    <row r="7" spans="1:26" ht="12.75">
      <c r="A7" s="3">
        <v>1</v>
      </c>
      <c r="B7" s="26" t="s">
        <v>4</v>
      </c>
      <c r="C7" s="26">
        <v>234644</v>
      </c>
      <c r="D7" s="26">
        <v>2109</v>
      </c>
      <c r="E7" s="18">
        <f>(C7/D7)/12</f>
        <v>9.271534692587325</v>
      </c>
      <c r="F7" s="26">
        <v>12087</v>
      </c>
      <c r="G7" s="26">
        <v>952</v>
      </c>
      <c r="H7" s="16">
        <f>(F7/G7)/12</f>
        <v>1.0580357142857142</v>
      </c>
      <c r="I7" s="4">
        <v>3894</v>
      </c>
      <c r="J7" s="4">
        <v>300</v>
      </c>
      <c r="K7" s="15">
        <f>(I7/J7)/12</f>
        <v>1.0816666666666668</v>
      </c>
      <c r="L7" s="26">
        <v>1775</v>
      </c>
      <c r="M7" s="26">
        <v>1775</v>
      </c>
      <c r="N7" s="18">
        <f>(L7/M7)/12</f>
        <v>0.08333333333333333</v>
      </c>
      <c r="O7" s="26">
        <v>3048</v>
      </c>
      <c r="P7" s="26">
        <v>3215.8</v>
      </c>
      <c r="Q7" s="18">
        <f>(O7/P7)/12</f>
        <v>0.07898501150569065</v>
      </c>
      <c r="R7" s="26">
        <v>31367</v>
      </c>
      <c r="S7" s="4">
        <v>1789</v>
      </c>
      <c r="T7" s="20">
        <f>(R7/S7)/12</f>
        <v>1.4611049003167504</v>
      </c>
      <c r="U7" s="27">
        <v>0</v>
      </c>
      <c r="V7" s="7">
        <f>C7+F7+I7+L7+O7+R7</f>
        <v>286815</v>
      </c>
      <c r="W7" s="15">
        <f aca="true" t="shared" si="0" ref="W7:W38">(V7/P7)/12</f>
        <v>7.432442937993656</v>
      </c>
      <c r="X7" s="26" t="s">
        <v>4</v>
      </c>
      <c r="Y7" s="21"/>
      <c r="Z7" s="21"/>
    </row>
    <row r="8" spans="1:26" ht="12.75">
      <c r="A8" s="3">
        <v>2</v>
      </c>
      <c r="B8" s="4" t="s">
        <v>3</v>
      </c>
      <c r="C8" s="5">
        <v>31686</v>
      </c>
      <c r="D8" s="5">
        <v>2483</v>
      </c>
      <c r="E8" s="18">
        <f aca="true" t="shared" si="1" ref="E8:E71">(C8/D8)/12</f>
        <v>1.0634313330648408</v>
      </c>
      <c r="F8" s="5">
        <v>0</v>
      </c>
      <c r="G8" s="4">
        <v>890</v>
      </c>
      <c r="H8" s="16">
        <f aca="true" t="shared" si="2" ref="H8:H71">(F8/G8)/12</f>
        <v>0</v>
      </c>
      <c r="I8" s="4">
        <v>5028</v>
      </c>
      <c r="J8" s="4">
        <v>300</v>
      </c>
      <c r="K8" s="15">
        <f aca="true" t="shared" si="3" ref="K8:K71">(I8/J8)/12</f>
        <v>1.3966666666666667</v>
      </c>
      <c r="L8" s="4">
        <v>23210</v>
      </c>
      <c r="M8" s="4">
        <v>1310</v>
      </c>
      <c r="N8" s="18">
        <f aca="true" t="shared" si="4" ref="N8:N71">(L8/M8)/12</f>
        <v>1.4764631043256997</v>
      </c>
      <c r="O8" s="4">
        <v>3357</v>
      </c>
      <c r="P8" s="4">
        <v>3123</v>
      </c>
      <c r="Q8" s="18">
        <f aca="true" t="shared" si="5" ref="Q8:Q71">(O8/P8)/12</f>
        <v>0.08957732949087416</v>
      </c>
      <c r="R8" s="4">
        <v>81519</v>
      </c>
      <c r="S8" s="4">
        <v>2489</v>
      </c>
      <c r="T8" s="20">
        <f aca="true" t="shared" si="6" ref="T8:T71">(R8/S8)/12</f>
        <v>2.7293089594214544</v>
      </c>
      <c r="U8" s="27">
        <v>2100</v>
      </c>
      <c r="V8" s="23">
        <f>C8+F8+I8+L8+O8+R8+U8</f>
        <v>146900</v>
      </c>
      <c r="W8" s="15">
        <f t="shared" si="0"/>
        <v>3.9198420322339627</v>
      </c>
      <c r="X8" s="4" t="s">
        <v>3</v>
      </c>
      <c r="Y8" s="21"/>
      <c r="Z8" s="21"/>
    </row>
    <row r="9" spans="1:26" ht="12.75">
      <c r="A9" s="3">
        <v>3</v>
      </c>
      <c r="B9" s="4" t="s">
        <v>108</v>
      </c>
      <c r="C9" s="4">
        <v>36720</v>
      </c>
      <c r="D9" s="4">
        <v>2109</v>
      </c>
      <c r="E9" s="18">
        <f t="shared" si="1"/>
        <v>1.4509246088193457</v>
      </c>
      <c r="F9" s="4">
        <v>76179</v>
      </c>
      <c r="G9" s="4">
        <v>952</v>
      </c>
      <c r="H9" s="16">
        <f t="shared" si="2"/>
        <v>6.668329831932773</v>
      </c>
      <c r="I9" s="4">
        <v>53682</v>
      </c>
      <c r="J9" s="4">
        <v>300</v>
      </c>
      <c r="K9" s="15">
        <f t="shared" si="3"/>
        <v>14.911666666666667</v>
      </c>
      <c r="L9" s="4">
        <v>40049</v>
      </c>
      <c r="M9" s="4">
        <v>1438</v>
      </c>
      <c r="N9" s="18">
        <f t="shared" si="4"/>
        <v>2.320873898933704</v>
      </c>
      <c r="O9" s="4">
        <v>14063</v>
      </c>
      <c r="P9" s="4">
        <v>3195.4</v>
      </c>
      <c r="Q9" s="18">
        <f t="shared" si="5"/>
        <v>0.3667511631303331</v>
      </c>
      <c r="R9" s="4">
        <v>43447</v>
      </c>
      <c r="S9" s="4">
        <v>1694</v>
      </c>
      <c r="T9" s="20">
        <f t="shared" si="6"/>
        <v>2.1372983077528533</v>
      </c>
      <c r="U9" s="27">
        <v>0</v>
      </c>
      <c r="V9" s="7">
        <f aca="true" t="shared" si="7" ref="V9:V68">C9+F9+I9+L9+O9+R9</f>
        <v>264140</v>
      </c>
      <c r="W9" s="15">
        <f t="shared" si="0"/>
        <v>6.888548121257641</v>
      </c>
      <c r="X9" s="4" t="s">
        <v>108</v>
      </c>
      <c r="Y9" s="21"/>
      <c r="Z9" s="21"/>
    </row>
    <row r="10" spans="1:26" ht="12.75">
      <c r="A10" s="3">
        <v>4</v>
      </c>
      <c r="B10" s="4" t="s">
        <v>5</v>
      </c>
      <c r="C10" s="4">
        <v>84709</v>
      </c>
      <c r="D10" s="4">
        <v>2109</v>
      </c>
      <c r="E10" s="18">
        <f t="shared" si="1"/>
        <v>3.3471234392287026</v>
      </c>
      <c r="F10" s="4">
        <v>338</v>
      </c>
      <c r="G10" s="4">
        <v>952</v>
      </c>
      <c r="H10" s="16">
        <f t="shared" si="2"/>
        <v>0.02958683473389356</v>
      </c>
      <c r="I10" s="4">
        <v>16047</v>
      </c>
      <c r="J10" s="4">
        <v>300</v>
      </c>
      <c r="K10" s="15">
        <f t="shared" si="3"/>
        <v>4.4575000000000005</v>
      </c>
      <c r="L10" s="4">
        <v>25103</v>
      </c>
      <c r="M10" s="4">
        <v>1450</v>
      </c>
      <c r="N10" s="18">
        <f t="shared" si="4"/>
        <v>1.4427011494252875</v>
      </c>
      <c r="O10" s="4">
        <v>2370</v>
      </c>
      <c r="P10" s="4">
        <v>3190.1</v>
      </c>
      <c r="Q10" s="18">
        <f t="shared" si="5"/>
        <v>0.061910284944045636</v>
      </c>
      <c r="R10" s="4">
        <v>11849</v>
      </c>
      <c r="S10" s="4">
        <v>1329</v>
      </c>
      <c r="T10" s="20">
        <f t="shared" si="6"/>
        <v>0.7429771758214195</v>
      </c>
      <c r="U10" s="27">
        <v>2100</v>
      </c>
      <c r="V10" s="23">
        <f>C10+F10+I10+L10+O10+R10+U10</f>
        <v>142516</v>
      </c>
      <c r="W10" s="15">
        <f t="shared" si="0"/>
        <v>3.722871801301945</v>
      </c>
      <c r="X10" s="4" t="s">
        <v>5</v>
      </c>
      <c r="Y10" s="21"/>
      <c r="Z10" s="21"/>
    </row>
    <row r="11" spans="1:26" ht="12.75">
      <c r="A11" s="3">
        <v>5</v>
      </c>
      <c r="B11" s="26" t="s">
        <v>112</v>
      </c>
      <c r="C11" s="28">
        <v>28525</v>
      </c>
      <c r="D11" s="28">
        <v>2109</v>
      </c>
      <c r="E11" s="18">
        <f t="shared" si="1"/>
        <v>1.1271139560613246</v>
      </c>
      <c r="F11" s="28">
        <v>197</v>
      </c>
      <c r="G11" s="28">
        <v>952</v>
      </c>
      <c r="H11" s="16">
        <f t="shared" si="2"/>
        <v>0.01724439775910364</v>
      </c>
      <c r="I11" s="29">
        <v>11268</v>
      </c>
      <c r="J11" s="29">
        <v>300</v>
      </c>
      <c r="K11" s="15">
        <f t="shared" si="3"/>
        <v>3.1300000000000003</v>
      </c>
      <c r="L11" s="17">
        <v>1348</v>
      </c>
      <c r="M11" s="17">
        <v>1346</v>
      </c>
      <c r="N11" s="18">
        <f t="shared" si="4"/>
        <v>0.08345715700842</v>
      </c>
      <c r="O11" s="17">
        <v>36722</v>
      </c>
      <c r="P11" s="15">
        <v>2515.1</v>
      </c>
      <c r="Q11" s="18">
        <f t="shared" si="5"/>
        <v>1.2167176918081455</v>
      </c>
      <c r="R11" s="17">
        <v>7179</v>
      </c>
      <c r="S11" s="4">
        <v>1570</v>
      </c>
      <c r="T11" s="20">
        <f t="shared" si="6"/>
        <v>0.38105095541401274</v>
      </c>
      <c r="U11" s="27">
        <v>65364</v>
      </c>
      <c r="V11" s="23">
        <f>C11+F11+I11+L11+O11+R11+U11</f>
        <v>150603</v>
      </c>
      <c r="W11" s="15">
        <f t="shared" si="0"/>
        <v>4.989960637748003</v>
      </c>
      <c r="X11" s="26" t="s">
        <v>112</v>
      </c>
      <c r="Y11" s="21"/>
      <c r="Z11" s="21"/>
    </row>
    <row r="12" spans="1:26" ht="12.75">
      <c r="A12" s="3">
        <v>6</v>
      </c>
      <c r="B12" s="4" t="s">
        <v>6</v>
      </c>
      <c r="C12" s="5">
        <v>37047</v>
      </c>
      <c r="D12" s="5">
        <v>2109</v>
      </c>
      <c r="E12" s="18">
        <f t="shared" si="1"/>
        <v>1.4638454243717403</v>
      </c>
      <c r="F12" s="5">
        <v>17245</v>
      </c>
      <c r="G12" s="5">
        <v>952</v>
      </c>
      <c r="H12" s="16">
        <f t="shared" si="2"/>
        <v>1.5095413165266107</v>
      </c>
      <c r="I12" s="30">
        <v>26274</v>
      </c>
      <c r="J12" s="30">
        <v>300</v>
      </c>
      <c r="K12" s="15">
        <f t="shared" si="3"/>
        <v>7.298333333333333</v>
      </c>
      <c r="L12" s="4">
        <v>60399</v>
      </c>
      <c r="M12" s="4">
        <v>1285</v>
      </c>
      <c r="N12" s="18">
        <f t="shared" si="4"/>
        <v>3.9169260700389104</v>
      </c>
      <c r="O12" s="4">
        <v>6548</v>
      </c>
      <c r="P12" s="4">
        <v>2551.4</v>
      </c>
      <c r="Q12" s="18">
        <f t="shared" si="5"/>
        <v>0.21386950955031225</v>
      </c>
      <c r="R12" s="4">
        <v>425</v>
      </c>
      <c r="S12" s="4">
        <v>1234</v>
      </c>
      <c r="T12" s="20">
        <f t="shared" si="6"/>
        <v>0.02870070232306861</v>
      </c>
      <c r="U12" s="27">
        <v>2330</v>
      </c>
      <c r="V12" s="23">
        <f>C12+F12+I12+L12+O12+R12+U12</f>
        <v>150268</v>
      </c>
      <c r="W12" s="15">
        <f t="shared" si="0"/>
        <v>4.908024352642993</v>
      </c>
      <c r="X12" s="4" t="s">
        <v>6</v>
      </c>
      <c r="Y12" s="21"/>
      <c r="Z12" s="21"/>
    </row>
    <row r="13" spans="1:26" ht="12.75">
      <c r="A13" s="3">
        <v>7</v>
      </c>
      <c r="B13" s="4" t="s">
        <v>114</v>
      </c>
      <c r="C13" s="5">
        <v>57806</v>
      </c>
      <c r="D13" s="5">
        <v>2148</v>
      </c>
      <c r="E13" s="18">
        <f t="shared" si="1"/>
        <v>2.242628801986344</v>
      </c>
      <c r="F13" s="5">
        <v>20113</v>
      </c>
      <c r="G13" s="5">
        <v>1292</v>
      </c>
      <c r="H13" s="16">
        <f t="shared" si="2"/>
        <v>1.2972781217750258</v>
      </c>
      <c r="I13" s="4">
        <v>8291</v>
      </c>
      <c r="J13" s="4">
        <v>350</v>
      </c>
      <c r="K13" s="15">
        <f t="shared" si="3"/>
        <v>1.974047619047619</v>
      </c>
      <c r="L13" s="4">
        <v>28018</v>
      </c>
      <c r="M13" s="4">
        <v>5760</v>
      </c>
      <c r="N13" s="18">
        <f t="shared" si="4"/>
        <v>0.40535300925925927</v>
      </c>
      <c r="O13" s="4">
        <v>29978</v>
      </c>
      <c r="P13" s="4">
        <v>4763.2</v>
      </c>
      <c r="Q13" s="18">
        <f t="shared" si="5"/>
        <v>0.5244723435225619</v>
      </c>
      <c r="R13" s="4">
        <v>24376</v>
      </c>
      <c r="S13" s="4">
        <v>4590</v>
      </c>
      <c r="T13" s="20">
        <f t="shared" si="6"/>
        <v>0.4425562817719681</v>
      </c>
      <c r="U13" s="27">
        <v>7006</v>
      </c>
      <c r="V13" s="23">
        <f>C13+F13+I13+L13+O13+R13+U13</f>
        <v>175588</v>
      </c>
      <c r="W13" s="15">
        <f t="shared" si="0"/>
        <v>3.0719544283954767</v>
      </c>
      <c r="X13" s="4" t="s">
        <v>114</v>
      </c>
      <c r="Y13" s="21"/>
      <c r="Z13" s="21"/>
    </row>
    <row r="14" spans="1:26" ht="12.75">
      <c r="A14" s="3">
        <v>8</v>
      </c>
      <c r="B14" s="4" t="s">
        <v>115</v>
      </c>
      <c r="C14" s="5">
        <v>118718</v>
      </c>
      <c r="D14" s="5">
        <v>3113</v>
      </c>
      <c r="E14" s="18">
        <f t="shared" si="1"/>
        <v>3.1780169182996034</v>
      </c>
      <c r="F14" s="5">
        <v>7698</v>
      </c>
      <c r="G14" s="5">
        <v>2098</v>
      </c>
      <c r="H14" s="16">
        <f t="shared" si="2"/>
        <v>0.305767397521449</v>
      </c>
      <c r="I14" s="30">
        <v>5607</v>
      </c>
      <c r="J14" s="30">
        <v>610</v>
      </c>
      <c r="K14" s="15">
        <f t="shared" si="3"/>
        <v>0.7659836065573771</v>
      </c>
      <c r="L14" s="4">
        <v>42717</v>
      </c>
      <c r="M14" s="4">
        <v>5904</v>
      </c>
      <c r="N14" s="18">
        <f t="shared" si="4"/>
        <v>0.6029386856368564</v>
      </c>
      <c r="O14" s="4">
        <v>831</v>
      </c>
      <c r="P14" s="4">
        <v>6614.4</v>
      </c>
      <c r="Q14" s="18">
        <f t="shared" si="5"/>
        <v>0.010469581519109821</v>
      </c>
      <c r="R14" s="4">
        <v>16003</v>
      </c>
      <c r="S14" s="4">
        <v>4081</v>
      </c>
      <c r="T14" s="20">
        <f t="shared" si="6"/>
        <v>0.3267785673446051</v>
      </c>
      <c r="U14" s="27">
        <v>30592</v>
      </c>
      <c r="V14" s="23">
        <f>C14+F14+I14+L14+O14+R14+U14</f>
        <v>222166</v>
      </c>
      <c r="W14" s="15">
        <f t="shared" si="0"/>
        <v>2.7990193114013873</v>
      </c>
      <c r="X14" s="4" t="s">
        <v>115</v>
      </c>
      <c r="Y14" s="21"/>
      <c r="Z14" s="21"/>
    </row>
    <row r="15" spans="1:26" ht="12.75">
      <c r="A15" s="3">
        <v>9</v>
      </c>
      <c r="B15" s="4" t="s">
        <v>7</v>
      </c>
      <c r="C15" s="4">
        <v>11908</v>
      </c>
      <c r="D15" s="4">
        <v>407</v>
      </c>
      <c r="E15" s="18">
        <f t="shared" si="1"/>
        <v>2.4381654381654383</v>
      </c>
      <c r="F15" s="5">
        <v>0</v>
      </c>
      <c r="G15" s="4">
        <v>207.5</v>
      </c>
      <c r="H15" s="16">
        <f t="shared" si="2"/>
        <v>0</v>
      </c>
      <c r="I15" s="4">
        <v>0</v>
      </c>
      <c r="J15" s="4">
        <v>50</v>
      </c>
      <c r="K15" s="15">
        <v>0</v>
      </c>
      <c r="L15" s="4">
        <v>2572</v>
      </c>
      <c r="M15" s="4">
        <v>115</v>
      </c>
      <c r="N15" s="18">
        <f t="shared" si="4"/>
        <v>1.863768115942029</v>
      </c>
      <c r="O15" s="4">
        <v>6334</v>
      </c>
      <c r="P15" s="4">
        <v>837.5</v>
      </c>
      <c r="Q15" s="18">
        <f t="shared" si="5"/>
        <v>0.6302487562189055</v>
      </c>
      <c r="R15" s="4">
        <v>1188</v>
      </c>
      <c r="S15" s="4">
        <v>1098.6</v>
      </c>
      <c r="T15" s="20">
        <f t="shared" si="6"/>
        <v>0.09011469142545059</v>
      </c>
      <c r="U15" s="27">
        <v>0</v>
      </c>
      <c r="V15" s="7">
        <f t="shared" si="7"/>
        <v>22002</v>
      </c>
      <c r="W15" s="15">
        <f t="shared" si="0"/>
        <v>2.1892537313432836</v>
      </c>
      <c r="X15" s="4" t="s">
        <v>7</v>
      </c>
      <c r="Y15" s="21"/>
      <c r="Z15" s="21"/>
    </row>
    <row r="16" spans="1:26" ht="12.75">
      <c r="A16" s="3">
        <v>10</v>
      </c>
      <c r="B16" s="4" t="s">
        <v>8</v>
      </c>
      <c r="C16" s="4">
        <v>15252</v>
      </c>
      <c r="D16" s="4">
        <v>407</v>
      </c>
      <c r="E16" s="18">
        <f t="shared" si="1"/>
        <v>3.1228501228501226</v>
      </c>
      <c r="F16" s="5">
        <v>534</v>
      </c>
      <c r="G16" s="4">
        <v>207.5</v>
      </c>
      <c r="H16" s="16">
        <f t="shared" si="2"/>
        <v>0.2144578313253012</v>
      </c>
      <c r="I16" s="4">
        <v>0</v>
      </c>
      <c r="J16" s="4">
        <v>50</v>
      </c>
      <c r="K16" s="15">
        <f t="shared" si="3"/>
        <v>0</v>
      </c>
      <c r="L16" s="4">
        <v>332</v>
      </c>
      <c r="M16" s="4">
        <v>115</v>
      </c>
      <c r="N16" s="18">
        <f t="shared" si="4"/>
        <v>0.24057971014492754</v>
      </c>
      <c r="O16" s="4">
        <v>39728</v>
      </c>
      <c r="P16" s="4">
        <v>852</v>
      </c>
      <c r="Q16" s="18">
        <f t="shared" si="5"/>
        <v>3.8857589984350547</v>
      </c>
      <c r="R16" s="4">
        <v>6273</v>
      </c>
      <c r="S16" s="4">
        <v>749</v>
      </c>
      <c r="T16" s="20">
        <f t="shared" si="6"/>
        <v>0.6979305740987983</v>
      </c>
      <c r="U16" s="27">
        <v>0</v>
      </c>
      <c r="V16" s="7">
        <f t="shared" si="7"/>
        <v>62119</v>
      </c>
      <c r="W16" s="15">
        <f t="shared" si="0"/>
        <v>6.075802034428794</v>
      </c>
      <c r="X16" s="4" t="s">
        <v>8</v>
      </c>
      <c r="Y16" s="21"/>
      <c r="Z16" s="21"/>
    </row>
    <row r="17" spans="1:26" ht="12.75">
      <c r="A17" s="3">
        <v>11</v>
      </c>
      <c r="B17" s="4" t="s">
        <v>9</v>
      </c>
      <c r="C17" s="4">
        <v>13002</v>
      </c>
      <c r="D17" s="4">
        <v>407</v>
      </c>
      <c r="E17" s="18">
        <f t="shared" si="1"/>
        <v>2.6621621621621623</v>
      </c>
      <c r="F17" s="5">
        <v>0</v>
      </c>
      <c r="G17" s="4">
        <v>208</v>
      </c>
      <c r="H17" s="16">
        <f t="shared" si="2"/>
        <v>0</v>
      </c>
      <c r="I17" s="4">
        <v>0</v>
      </c>
      <c r="J17" s="4">
        <v>50</v>
      </c>
      <c r="K17" s="15">
        <f t="shared" si="3"/>
        <v>0</v>
      </c>
      <c r="L17" s="4">
        <v>1660</v>
      </c>
      <c r="M17" s="4">
        <v>115</v>
      </c>
      <c r="N17" s="18">
        <f t="shared" si="4"/>
        <v>1.2028985507246377</v>
      </c>
      <c r="O17" s="4">
        <v>177</v>
      </c>
      <c r="P17" s="4">
        <v>848.2</v>
      </c>
      <c r="Q17" s="18">
        <f t="shared" si="5"/>
        <v>0.017389766564489508</v>
      </c>
      <c r="R17" s="4">
        <v>1192</v>
      </c>
      <c r="S17" s="4">
        <v>949</v>
      </c>
      <c r="T17" s="20">
        <f t="shared" si="6"/>
        <v>0.10467158412363892</v>
      </c>
      <c r="U17" s="27">
        <v>0</v>
      </c>
      <c r="V17" s="7">
        <f t="shared" si="7"/>
        <v>16031</v>
      </c>
      <c r="W17" s="15">
        <f t="shared" si="0"/>
        <v>1.5750019649453744</v>
      </c>
      <c r="X17" s="4" t="s">
        <v>9</v>
      </c>
      <c r="Y17" s="21"/>
      <c r="Z17" s="21"/>
    </row>
    <row r="18" spans="1:26" ht="12.75">
      <c r="A18" s="3">
        <v>12</v>
      </c>
      <c r="B18" s="4" t="s">
        <v>10</v>
      </c>
      <c r="C18" s="4">
        <v>15946</v>
      </c>
      <c r="D18" s="4">
        <v>286</v>
      </c>
      <c r="E18" s="18">
        <f t="shared" si="1"/>
        <v>4.646270396270396</v>
      </c>
      <c r="F18" s="5">
        <v>0</v>
      </c>
      <c r="G18" s="4">
        <v>130</v>
      </c>
      <c r="H18" s="16">
        <f t="shared" si="2"/>
        <v>0</v>
      </c>
      <c r="I18" s="4">
        <v>0</v>
      </c>
      <c r="J18" s="4">
        <v>34</v>
      </c>
      <c r="K18" s="15">
        <f t="shared" si="3"/>
        <v>0</v>
      </c>
      <c r="L18" s="4">
        <v>9833</v>
      </c>
      <c r="M18" s="4">
        <v>80</v>
      </c>
      <c r="N18" s="18">
        <f t="shared" si="4"/>
        <v>10.242708333333333</v>
      </c>
      <c r="O18" s="4">
        <v>865</v>
      </c>
      <c r="P18" s="4">
        <v>530</v>
      </c>
      <c r="Q18" s="18">
        <f t="shared" si="5"/>
        <v>0.1360062893081761</v>
      </c>
      <c r="R18" s="4">
        <v>5547</v>
      </c>
      <c r="S18" s="4">
        <v>151</v>
      </c>
      <c r="T18" s="20">
        <f t="shared" si="6"/>
        <v>3.0612582781456954</v>
      </c>
      <c r="U18" s="27">
        <v>0</v>
      </c>
      <c r="V18" s="7">
        <f t="shared" si="7"/>
        <v>32191</v>
      </c>
      <c r="W18" s="15">
        <f t="shared" si="0"/>
        <v>5.061477987421384</v>
      </c>
      <c r="X18" s="4" t="s">
        <v>10</v>
      </c>
      <c r="Y18" s="21"/>
      <c r="Z18" s="21"/>
    </row>
    <row r="19" spans="1:26" ht="12.75">
      <c r="A19" s="7">
        <v>13</v>
      </c>
      <c r="B19" s="4" t="s">
        <v>11</v>
      </c>
      <c r="C19" s="4">
        <v>15564</v>
      </c>
      <c r="D19" s="4">
        <v>286</v>
      </c>
      <c r="E19" s="18">
        <f t="shared" si="1"/>
        <v>4.534965034965035</v>
      </c>
      <c r="F19" s="5">
        <v>0</v>
      </c>
      <c r="G19" s="4">
        <v>130</v>
      </c>
      <c r="H19" s="16">
        <f t="shared" si="2"/>
        <v>0</v>
      </c>
      <c r="I19" s="4">
        <v>0</v>
      </c>
      <c r="J19" s="4">
        <v>34</v>
      </c>
      <c r="K19" s="15">
        <f t="shared" si="3"/>
        <v>0</v>
      </c>
      <c r="L19" s="4">
        <v>0</v>
      </c>
      <c r="M19" s="4">
        <v>60</v>
      </c>
      <c r="N19" s="18">
        <f t="shared" si="4"/>
        <v>0</v>
      </c>
      <c r="O19" s="4">
        <v>994</v>
      </c>
      <c r="P19" s="4">
        <v>525.8</v>
      </c>
      <c r="Q19" s="18">
        <f t="shared" si="5"/>
        <v>0.15753772029922658</v>
      </c>
      <c r="R19" s="4">
        <v>1015</v>
      </c>
      <c r="S19" s="4">
        <v>787</v>
      </c>
      <c r="T19" s="20">
        <f t="shared" si="6"/>
        <v>0.10747564591274883</v>
      </c>
      <c r="U19" s="27">
        <v>0</v>
      </c>
      <c r="V19" s="7">
        <f t="shared" si="7"/>
        <v>17573</v>
      </c>
      <c r="W19" s="15">
        <f t="shared" si="0"/>
        <v>2.7851210853302906</v>
      </c>
      <c r="X19" s="4" t="s">
        <v>11</v>
      </c>
      <c r="Y19" s="21"/>
      <c r="Z19" s="21"/>
    </row>
    <row r="20" spans="1:26" ht="12.75">
      <c r="A20" s="3">
        <v>14</v>
      </c>
      <c r="B20" s="4" t="s">
        <v>12</v>
      </c>
      <c r="C20" s="4">
        <v>10864</v>
      </c>
      <c r="D20" s="4">
        <v>407</v>
      </c>
      <c r="E20" s="18">
        <f t="shared" si="1"/>
        <v>2.2244062244062244</v>
      </c>
      <c r="F20" s="5">
        <v>1752</v>
      </c>
      <c r="G20" s="4">
        <v>207.5</v>
      </c>
      <c r="H20" s="16">
        <f t="shared" si="2"/>
        <v>0.7036144578313253</v>
      </c>
      <c r="I20" s="4">
        <v>0</v>
      </c>
      <c r="J20" s="4">
        <v>50</v>
      </c>
      <c r="K20" s="15">
        <f t="shared" si="3"/>
        <v>0</v>
      </c>
      <c r="L20" s="4">
        <v>2535</v>
      </c>
      <c r="M20" s="4">
        <v>96</v>
      </c>
      <c r="N20" s="18">
        <f t="shared" si="4"/>
        <v>2.2005208333333335</v>
      </c>
      <c r="O20" s="4">
        <v>6324</v>
      </c>
      <c r="P20" s="4">
        <v>884.6</v>
      </c>
      <c r="Q20" s="18">
        <f t="shared" si="5"/>
        <v>0.5957494912955008</v>
      </c>
      <c r="R20" s="4">
        <v>162</v>
      </c>
      <c r="S20" s="4">
        <v>971</v>
      </c>
      <c r="T20" s="20">
        <f t="shared" si="6"/>
        <v>0.013903192584963954</v>
      </c>
      <c r="U20" s="27">
        <v>0</v>
      </c>
      <c r="V20" s="7">
        <f t="shared" si="7"/>
        <v>21637</v>
      </c>
      <c r="W20" s="15">
        <f t="shared" si="0"/>
        <v>2.038303564699676</v>
      </c>
      <c r="X20" s="4" t="s">
        <v>12</v>
      </c>
      <c r="Y20" s="21"/>
      <c r="Z20" s="21"/>
    </row>
    <row r="21" spans="1:26" ht="12.75">
      <c r="A21" s="3">
        <v>15</v>
      </c>
      <c r="B21" s="4" t="s">
        <v>13</v>
      </c>
      <c r="C21" s="4">
        <v>15010</v>
      </c>
      <c r="D21" s="4">
        <v>407</v>
      </c>
      <c r="E21" s="18">
        <f t="shared" si="1"/>
        <v>3.0733005733005734</v>
      </c>
      <c r="F21" s="5">
        <v>0</v>
      </c>
      <c r="G21" s="4">
        <v>208</v>
      </c>
      <c r="H21" s="16">
        <f t="shared" si="2"/>
        <v>0</v>
      </c>
      <c r="I21" s="6">
        <v>0</v>
      </c>
      <c r="J21" s="6">
        <v>50</v>
      </c>
      <c r="K21" s="15">
        <f t="shared" si="3"/>
        <v>0</v>
      </c>
      <c r="L21" s="4">
        <v>1933</v>
      </c>
      <c r="M21" s="4">
        <v>110</v>
      </c>
      <c r="N21" s="18">
        <f t="shared" si="4"/>
        <v>1.4643939393939396</v>
      </c>
      <c r="O21" s="4">
        <v>64448</v>
      </c>
      <c r="P21" s="4">
        <v>889.6</v>
      </c>
      <c r="Q21" s="18">
        <f t="shared" si="5"/>
        <v>6.037170263788969</v>
      </c>
      <c r="R21" s="4">
        <v>2325</v>
      </c>
      <c r="S21" s="4">
        <v>703</v>
      </c>
      <c r="T21" s="20">
        <f t="shared" si="6"/>
        <v>0.2756045519203414</v>
      </c>
      <c r="U21" s="27">
        <v>0</v>
      </c>
      <c r="V21" s="7">
        <f t="shared" si="7"/>
        <v>83716</v>
      </c>
      <c r="W21" s="15">
        <f t="shared" si="0"/>
        <v>7.842101318944844</v>
      </c>
      <c r="X21" s="4" t="s">
        <v>13</v>
      </c>
      <c r="Y21" s="21"/>
      <c r="Z21" s="21"/>
    </row>
    <row r="22" spans="1:26" ht="12.75">
      <c r="A22" s="3">
        <v>16</v>
      </c>
      <c r="B22" s="4" t="s">
        <v>14</v>
      </c>
      <c r="C22" s="4">
        <v>10748</v>
      </c>
      <c r="D22" s="4">
        <v>407</v>
      </c>
      <c r="E22" s="18">
        <f t="shared" si="1"/>
        <v>2.2006552006552007</v>
      </c>
      <c r="F22" s="5">
        <v>0</v>
      </c>
      <c r="G22" s="4">
        <v>207.5</v>
      </c>
      <c r="H22" s="16">
        <f t="shared" si="2"/>
        <v>0</v>
      </c>
      <c r="I22" s="4">
        <v>0</v>
      </c>
      <c r="J22" s="4">
        <v>50</v>
      </c>
      <c r="K22" s="15">
        <f t="shared" si="3"/>
        <v>0</v>
      </c>
      <c r="L22" s="4">
        <v>1221</v>
      </c>
      <c r="M22" s="4">
        <v>96</v>
      </c>
      <c r="N22" s="18">
        <f t="shared" si="4"/>
        <v>1.0598958333333333</v>
      </c>
      <c r="O22" s="4">
        <v>3048</v>
      </c>
      <c r="P22" s="4">
        <v>886.4</v>
      </c>
      <c r="Q22" s="18">
        <f t="shared" si="5"/>
        <v>0.28655234657039713</v>
      </c>
      <c r="R22" s="4">
        <v>1992</v>
      </c>
      <c r="S22" s="4">
        <v>1266.5</v>
      </c>
      <c r="T22" s="20">
        <f t="shared" si="6"/>
        <v>0.13106987761547573</v>
      </c>
      <c r="U22" s="27">
        <v>0</v>
      </c>
      <c r="V22" s="7">
        <f t="shared" si="7"/>
        <v>17009</v>
      </c>
      <c r="W22" s="15">
        <f t="shared" si="0"/>
        <v>1.59907114921781</v>
      </c>
      <c r="X22" s="4" t="s">
        <v>14</v>
      </c>
      <c r="Y22" s="21"/>
      <c r="Z22" s="21"/>
    </row>
    <row r="23" spans="1:26" ht="12.75">
      <c r="A23" s="3">
        <v>17</v>
      </c>
      <c r="B23" s="4" t="s">
        <v>15</v>
      </c>
      <c r="C23" s="4">
        <v>66218</v>
      </c>
      <c r="D23" s="4">
        <v>5022</v>
      </c>
      <c r="E23" s="18">
        <f t="shared" si="1"/>
        <v>1.0987986194079384</v>
      </c>
      <c r="F23" s="5">
        <v>2568</v>
      </c>
      <c r="G23" s="4">
        <v>1567</v>
      </c>
      <c r="H23" s="16">
        <f t="shared" si="2"/>
        <v>0.13656668793873644</v>
      </c>
      <c r="I23" s="4">
        <v>21557</v>
      </c>
      <c r="J23" s="4">
        <v>540</v>
      </c>
      <c r="K23" s="15">
        <f t="shared" si="3"/>
        <v>3.3266975308641977</v>
      </c>
      <c r="L23" s="4">
        <v>23284</v>
      </c>
      <c r="M23" s="4">
        <v>3050</v>
      </c>
      <c r="N23" s="18">
        <f t="shared" si="4"/>
        <v>0.6361748633879781</v>
      </c>
      <c r="O23" s="4">
        <v>100686</v>
      </c>
      <c r="P23" s="4">
        <v>4605.1</v>
      </c>
      <c r="Q23" s="18">
        <f t="shared" si="5"/>
        <v>1.8220016937742936</v>
      </c>
      <c r="R23" s="4">
        <v>21730</v>
      </c>
      <c r="S23" s="4">
        <v>1860</v>
      </c>
      <c r="T23" s="20">
        <f t="shared" si="6"/>
        <v>0.9735663082437277</v>
      </c>
      <c r="U23" s="27">
        <v>13770</v>
      </c>
      <c r="V23" s="23">
        <f>C23+F23+I23+L23+O23+R23+U23</f>
        <v>249813</v>
      </c>
      <c r="W23" s="15">
        <f t="shared" si="0"/>
        <v>4.520585872185186</v>
      </c>
      <c r="X23" s="4" t="s">
        <v>15</v>
      </c>
      <c r="Y23" s="21"/>
      <c r="Z23" s="21"/>
    </row>
    <row r="24" spans="1:26" ht="12.75">
      <c r="A24" s="7">
        <v>18</v>
      </c>
      <c r="B24" s="5" t="s">
        <v>16</v>
      </c>
      <c r="C24" s="4">
        <v>49254</v>
      </c>
      <c r="D24" s="4">
        <v>1123</v>
      </c>
      <c r="E24" s="18">
        <f t="shared" si="1"/>
        <v>3.654942119323241</v>
      </c>
      <c r="F24" s="5">
        <v>1699</v>
      </c>
      <c r="G24" s="4">
        <v>664</v>
      </c>
      <c r="H24" s="16">
        <f t="shared" si="2"/>
        <v>0.21322791164658636</v>
      </c>
      <c r="I24" s="4">
        <v>3696</v>
      </c>
      <c r="J24" s="4">
        <v>150</v>
      </c>
      <c r="K24" s="15">
        <f t="shared" si="3"/>
        <v>2.0533333333333332</v>
      </c>
      <c r="L24" s="4">
        <v>1034</v>
      </c>
      <c r="M24" s="4">
        <v>900</v>
      </c>
      <c r="N24" s="18">
        <f t="shared" si="4"/>
        <v>0.09574074074074074</v>
      </c>
      <c r="O24" s="4">
        <v>4243</v>
      </c>
      <c r="P24" s="4">
        <v>1512.5</v>
      </c>
      <c r="Q24" s="18">
        <f t="shared" si="5"/>
        <v>0.2337741046831956</v>
      </c>
      <c r="R24" s="4">
        <v>34633</v>
      </c>
      <c r="S24" s="4">
        <v>1308</v>
      </c>
      <c r="T24" s="20">
        <f t="shared" si="6"/>
        <v>2.206485728848114</v>
      </c>
      <c r="U24" s="27">
        <v>265</v>
      </c>
      <c r="V24" s="23">
        <f>C24+F24+I24+L24+O24+R24+U24</f>
        <v>94824</v>
      </c>
      <c r="W24" s="15">
        <f t="shared" si="0"/>
        <v>5.224462809917355</v>
      </c>
      <c r="X24" s="5" t="s">
        <v>16</v>
      </c>
      <c r="Y24" s="21"/>
      <c r="Z24" s="21"/>
    </row>
    <row r="25" spans="1:26" ht="12.75">
      <c r="A25" s="3">
        <v>19</v>
      </c>
      <c r="B25" s="4" t="s">
        <v>17</v>
      </c>
      <c r="C25" s="4">
        <v>24242</v>
      </c>
      <c r="D25" s="4">
        <v>1345</v>
      </c>
      <c r="E25" s="18">
        <f t="shared" si="1"/>
        <v>1.5019826517967783</v>
      </c>
      <c r="F25" s="4">
        <v>34344</v>
      </c>
      <c r="G25" s="4">
        <v>814</v>
      </c>
      <c r="H25" s="16">
        <f t="shared" si="2"/>
        <v>3.515970515970516</v>
      </c>
      <c r="I25" s="4">
        <v>19286</v>
      </c>
      <c r="J25" s="4">
        <v>160</v>
      </c>
      <c r="K25" s="15">
        <f t="shared" si="3"/>
        <v>10.044791666666667</v>
      </c>
      <c r="L25" s="4">
        <v>37836</v>
      </c>
      <c r="M25" s="4">
        <v>980</v>
      </c>
      <c r="N25" s="18">
        <f t="shared" si="4"/>
        <v>3.2173469387755103</v>
      </c>
      <c r="O25" s="4">
        <v>3274</v>
      </c>
      <c r="P25" s="4">
        <v>2030.1</v>
      </c>
      <c r="Q25" s="18">
        <f t="shared" si="5"/>
        <v>0.13439403641856723</v>
      </c>
      <c r="R25" s="4">
        <v>290</v>
      </c>
      <c r="S25" s="4">
        <v>2853</v>
      </c>
      <c r="T25" s="20">
        <f t="shared" si="6"/>
        <v>0.00847061572613623</v>
      </c>
      <c r="U25" s="27">
        <v>0</v>
      </c>
      <c r="V25" s="7">
        <f t="shared" si="7"/>
        <v>119272</v>
      </c>
      <c r="W25" s="15">
        <f t="shared" si="0"/>
        <v>4.895982135526986</v>
      </c>
      <c r="X25" s="4" t="s">
        <v>17</v>
      </c>
      <c r="Y25" s="21"/>
      <c r="Z25" s="21"/>
    </row>
    <row r="26" spans="1:26" ht="12.75">
      <c r="A26" s="3">
        <v>20</v>
      </c>
      <c r="B26" s="4" t="s">
        <v>18</v>
      </c>
      <c r="C26" s="4">
        <v>24745</v>
      </c>
      <c r="D26" s="4">
        <v>884</v>
      </c>
      <c r="E26" s="18">
        <f t="shared" si="1"/>
        <v>2.3326734539969833</v>
      </c>
      <c r="F26" s="5">
        <v>0</v>
      </c>
      <c r="G26" s="4">
        <v>446</v>
      </c>
      <c r="H26" s="16">
        <f t="shared" si="2"/>
        <v>0</v>
      </c>
      <c r="I26" s="4">
        <v>0</v>
      </c>
      <c r="J26" s="4">
        <v>120</v>
      </c>
      <c r="K26" s="15">
        <f t="shared" si="3"/>
        <v>0</v>
      </c>
      <c r="L26" s="4">
        <v>222</v>
      </c>
      <c r="M26" s="4">
        <v>890</v>
      </c>
      <c r="N26" s="18">
        <f t="shared" si="4"/>
        <v>0.020786516853932586</v>
      </c>
      <c r="O26" s="4">
        <v>37185</v>
      </c>
      <c r="P26" s="4">
        <v>1376.2</v>
      </c>
      <c r="Q26" s="18">
        <f t="shared" si="5"/>
        <v>2.251671268710943</v>
      </c>
      <c r="R26" s="4">
        <v>0</v>
      </c>
      <c r="S26" s="4">
        <v>864</v>
      </c>
      <c r="T26" s="20">
        <f t="shared" si="6"/>
        <v>0</v>
      </c>
      <c r="U26" s="27">
        <v>0</v>
      </c>
      <c r="V26" s="7">
        <f t="shared" si="7"/>
        <v>62152</v>
      </c>
      <c r="W26" s="15">
        <f t="shared" si="0"/>
        <v>3.7635033667587074</v>
      </c>
      <c r="X26" s="4" t="s">
        <v>18</v>
      </c>
      <c r="Y26" s="21"/>
      <c r="Z26" s="21"/>
    </row>
    <row r="27" spans="1:26" ht="12.75">
      <c r="A27" s="3">
        <v>21</v>
      </c>
      <c r="B27" s="4" t="s">
        <v>19</v>
      </c>
      <c r="C27" s="4">
        <v>30248</v>
      </c>
      <c r="D27" s="4">
        <v>962</v>
      </c>
      <c r="E27" s="18">
        <f t="shared" si="1"/>
        <v>2.6202356202356203</v>
      </c>
      <c r="F27" s="5">
        <v>0</v>
      </c>
      <c r="G27" s="4">
        <v>235</v>
      </c>
      <c r="H27" s="16">
        <f t="shared" si="2"/>
        <v>0</v>
      </c>
      <c r="I27" s="4">
        <v>3772</v>
      </c>
      <c r="J27" s="4">
        <v>110</v>
      </c>
      <c r="K27" s="15">
        <f t="shared" si="3"/>
        <v>2.8575757575757574</v>
      </c>
      <c r="L27" s="4">
        <v>30476</v>
      </c>
      <c r="M27" s="4">
        <v>678</v>
      </c>
      <c r="N27" s="18">
        <f t="shared" si="4"/>
        <v>3.7458210422812193</v>
      </c>
      <c r="O27" s="4">
        <v>49538</v>
      </c>
      <c r="P27" s="4">
        <v>1265.9</v>
      </c>
      <c r="Q27" s="18">
        <f t="shared" si="5"/>
        <v>3.2610527424493774</v>
      </c>
      <c r="R27" s="4">
        <v>31549</v>
      </c>
      <c r="S27" s="4">
        <v>1730</v>
      </c>
      <c r="T27" s="20">
        <f t="shared" si="6"/>
        <v>1.5197013487475914</v>
      </c>
      <c r="U27" s="27">
        <v>0</v>
      </c>
      <c r="V27" s="7">
        <f t="shared" si="7"/>
        <v>145583</v>
      </c>
      <c r="W27" s="15">
        <f t="shared" si="0"/>
        <v>9.583629565263186</v>
      </c>
      <c r="X27" s="4" t="s">
        <v>19</v>
      </c>
      <c r="Y27" s="21"/>
      <c r="Z27" s="21"/>
    </row>
    <row r="28" spans="1:26" ht="12.75">
      <c r="A28" s="3">
        <v>22</v>
      </c>
      <c r="B28" s="4" t="s">
        <v>20</v>
      </c>
      <c r="C28" s="4">
        <v>45749</v>
      </c>
      <c r="D28" s="4">
        <v>2483</v>
      </c>
      <c r="E28" s="18">
        <f t="shared" si="1"/>
        <v>1.535407437239898</v>
      </c>
      <c r="F28" s="4">
        <v>6001</v>
      </c>
      <c r="G28" s="4">
        <v>446</v>
      </c>
      <c r="H28" s="16">
        <f t="shared" si="2"/>
        <v>1.1212630792227205</v>
      </c>
      <c r="I28" s="4">
        <v>27038</v>
      </c>
      <c r="J28" s="4">
        <v>300</v>
      </c>
      <c r="K28" s="15">
        <f t="shared" si="3"/>
        <v>7.510555555555555</v>
      </c>
      <c r="L28" s="4">
        <v>38428</v>
      </c>
      <c r="M28" s="4">
        <v>1440</v>
      </c>
      <c r="N28" s="18">
        <f t="shared" si="4"/>
        <v>2.2238425925925926</v>
      </c>
      <c r="O28" s="4">
        <v>8737</v>
      </c>
      <c r="P28" s="4">
        <v>3334.8</v>
      </c>
      <c r="Q28" s="18">
        <f t="shared" si="5"/>
        <v>0.21832893526848185</v>
      </c>
      <c r="R28" s="4">
        <v>73861</v>
      </c>
      <c r="S28" s="4">
        <v>760</v>
      </c>
      <c r="T28" s="20">
        <f t="shared" si="6"/>
        <v>8.098793859649122</v>
      </c>
      <c r="U28" s="27">
        <v>0</v>
      </c>
      <c r="V28" s="7">
        <f t="shared" si="7"/>
        <v>199814</v>
      </c>
      <c r="W28" s="15">
        <f t="shared" si="0"/>
        <v>4.993153012674423</v>
      </c>
      <c r="X28" s="4" t="s">
        <v>20</v>
      </c>
      <c r="Y28" s="21"/>
      <c r="Z28" s="21"/>
    </row>
    <row r="29" spans="1:26" ht="12.75">
      <c r="A29" s="3">
        <v>23</v>
      </c>
      <c r="B29" s="4" t="s">
        <v>21</v>
      </c>
      <c r="C29" s="4">
        <v>21157</v>
      </c>
      <c r="D29" s="4">
        <v>839.7</v>
      </c>
      <c r="E29" s="18">
        <f t="shared" si="1"/>
        <v>2.099658608233099</v>
      </c>
      <c r="F29" s="5">
        <v>0</v>
      </c>
      <c r="G29" s="4">
        <v>446</v>
      </c>
      <c r="H29" s="16">
        <f t="shared" si="2"/>
        <v>0</v>
      </c>
      <c r="I29" s="6">
        <v>0</v>
      </c>
      <c r="J29" s="6">
        <v>110</v>
      </c>
      <c r="K29" s="15">
        <f t="shared" si="3"/>
        <v>0</v>
      </c>
      <c r="L29" s="4">
        <v>235</v>
      </c>
      <c r="M29" s="4">
        <v>600</v>
      </c>
      <c r="N29" s="18">
        <f t="shared" si="4"/>
        <v>0.03263888888888889</v>
      </c>
      <c r="O29" s="4">
        <v>820</v>
      </c>
      <c r="P29" s="4">
        <v>1273.3</v>
      </c>
      <c r="Q29" s="18">
        <f t="shared" si="5"/>
        <v>0.05366632634362156</v>
      </c>
      <c r="R29" s="4">
        <v>0</v>
      </c>
      <c r="S29" s="4">
        <v>1188</v>
      </c>
      <c r="T29" s="20">
        <f t="shared" si="6"/>
        <v>0</v>
      </c>
      <c r="U29" s="27">
        <v>0</v>
      </c>
      <c r="V29" s="7">
        <f t="shared" si="7"/>
        <v>22212</v>
      </c>
      <c r="W29" s="15">
        <f t="shared" si="0"/>
        <v>1.45370297651771</v>
      </c>
      <c r="X29" s="4" t="s">
        <v>21</v>
      </c>
      <c r="Y29" s="21"/>
      <c r="Z29" s="21"/>
    </row>
    <row r="30" spans="1:26" ht="12.75">
      <c r="A30" s="3">
        <v>24</v>
      </c>
      <c r="B30" s="4" t="s">
        <v>22</v>
      </c>
      <c r="C30" s="4">
        <v>18584</v>
      </c>
      <c r="D30" s="4">
        <v>1266</v>
      </c>
      <c r="E30" s="18">
        <f t="shared" si="1"/>
        <v>1.2232754081095314</v>
      </c>
      <c r="F30" s="5">
        <v>0</v>
      </c>
      <c r="G30" s="4">
        <v>1075</v>
      </c>
      <c r="H30" s="16">
        <f t="shared" si="2"/>
        <v>0</v>
      </c>
      <c r="I30" s="4">
        <v>2808</v>
      </c>
      <c r="J30" s="6">
        <v>173</v>
      </c>
      <c r="K30" s="15">
        <f t="shared" si="3"/>
        <v>1.3526011560693643</v>
      </c>
      <c r="L30" s="4">
        <v>1906</v>
      </c>
      <c r="M30" s="4">
        <v>1120</v>
      </c>
      <c r="N30" s="18">
        <f t="shared" si="4"/>
        <v>0.1418154761904762</v>
      </c>
      <c r="O30" s="4">
        <v>1844</v>
      </c>
      <c r="P30" s="4">
        <v>1986.5</v>
      </c>
      <c r="Q30" s="18">
        <f t="shared" si="5"/>
        <v>0.07735548284252035</v>
      </c>
      <c r="R30" s="4">
        <v>39131</v>
      </c>
      <c r="S30" s="4">
        <v>1799</v>
      </c>
      <c r="T30" s="20">
        <f t="shared" si="6"/>
        <v>1.812627385584584</v>
      </c>
      <c r="U30" s="27">
        <v>0</v>
      </c>
      <c r="V30" s="7">
        <f t="shared" si="7"/>
        <v>64273</v>
      </c>
      <c r="W30" s="15">
        <f t="shared" si="0"/>
        <v>2.696241295410689</v>
      </c>
      <c r="X30" s="4" t="s">
        <v>22</v>
      </c>
      <c r="Y30" s="21"/>
      <c r="Z30" s="21"/>
    </row>
    <row r="31" spans="1:26" ht="12.75">
      <c r="A31" s="3">
        <v>25</v>
      </c>
      <c r="B31" s="4" t="s">
        <v>23</v>
      </c>
      <c r="C31" s="4">
        <v>29314</v>
      </c>
      <c r="D31" s="4">
        <v>1248</v>
      </c>
      <c r="E31" s="18">
        <f t="shared" si="1"/>
        <v>1.9573985042735043</v>
      </c>
      <c r="F31" s="4">
        <v>0</v>
      </c>
      <c r="G31" s="4">
        <v>865.5</v>
      </c>
      <c r="H31" s="16">
        <f t="shared" si="2"/>
        <v>0</v>
      </c>
      <c r="I31" s="4">
        <v>961</v>
      </c>
      <c r="J31" s="6">
        <v>170</v>
      </c>
      <c r="K31" s="15">
        <f t="shared" si="3"/>
        <v>0.47107843137254907</v>
      </c>
      <c r="L31" s="4">
        <v>39822</v>
      </c>
      <c r="M31" s="4">
        <v>1260</v>
      </c>
      <c r="N31" s="18">
        <f t="shared" si="4"/>
        <v>2.6337301587301587</v>
      </c>
      <c r="O31" s="4">
        <v>8629</v>
      </c>
      <c r="P31" s="4">
        <v>1997.7</v>
      </c>
      <c r="Q31" s="18">
        <f t="shared" si="5"/>
        <v>0.359955615624635</v>
      </c>
      <c r="R31" s="4">
        <v>2575</v>
      </c>
      <c r="S31" s="4">
        <v>1858.4</v>
      </c>
      <c r="T31" s="20">
        <f t="shared" si="6"/>
        <v>0.11546670971444971</v>
      </c>
      <c r="U31" s="27">
        <v>0</v>
      </c>
      <c r="V31" s="7">
        <f t="shared" si="7"/>
        <v>81301</v>
      </c>
      <c r="W31" s="15">
        <f t="shared" si="0"/>
        <v>3.3914418247651468</v>
      </c>
      <c r="X31" s="4" t="s">
        <v>23</v>
      </c>
      <c r="Y31" s="21"/>
      <c r="Z31" s="21"/>
    </row>
    <row r="32" spans="1:26" ht="12.75">
      <c r="A32" s="3">
        <v>26</v>
      </c>
      <c r="B32" s="4" t="s">
        <v>24</v>
      </c>
      <c r="C32" s="4">
        <v>25596</v>
      </c>
      <c r="D32" s="4">
        <v>534</v>
      </c>
      <c r="E32" s="18">
        <f t="shared" si="1"/>
        <v>3.99438202247191</v>
      </c>
      <c r="F32" s="4">
        <v>17676</v>
      </c>
      <c r="G32" s="4">
        <v>284</v>
      </c>
      <c r="H32" s="16">
        <f t="shared" si="2"/>
        <v>5.186619718309859</v>
      </c>
      <c r="I32" s="6">
        <v>0</v>
      </c>
      <c r="J32" s="6">
        <v>75</v>
      </c>
      <c r="K32" s="15">
        <f t="shared" si="3"/>
        <v>0</v>
      </c>
      <c r="L32" s="4">
        <v>220</v>
      </c>
      <c r="M32" s="4">
        <v>102</v>
      </c>
      <c r="N32" s="18">
        <f t="shared" si="4"/>
        <v>0.17973856209150327</v>
      </c>
      <c r="O32" s="4">
        <v>52936</v>
      </c>
      <c r="P32" s="4">
        <v>1433.9</v>
      </c>
      <c r="Q32" s="18">
        <f t="shared" si="5"/>
        <v>3.076458144454518</v>
      </c>
      <c r="R32" s="4">
        <v>3767</v>
      </c>
      <c r="S32" s="4">
        <v>1548.5</v>
      </c>
      <c r="T32" s="20">
        <f t="shared" si="6"/>
        <v>0.20272306533204176</v>
      </c>
      <c r="U32" s="27">
        <v>0</v>
      </c>
      <c r="V32" s="7">
        <f t="shared" si="7"/>
        <v>100195</v>
      </c>
      <c r="W32" s="15">
        <f t="shared" si="0"/>
        <v>5.822988585907897</v>
      </c>
      <c r="X32" s="4" t="s">
        <v>24</v>
      </c>
      <c r="Y32" s="21"/>
      <c r="Z32" s="21"/>
    </row>
    <row r="33" spans="1:26" ht="12.75">
      <c r="A33" s="3">
        <v>27</v>
      </c>
      <c r="B33" s="4" t="s">
        <v>25</v>
      </c>
      <c r="C33" s="4">
        <v>79011</v>
      </c>
      <c r="D33" s="4">
        <v>534</v>
      </c>
      <c r="E33" s="18">
        <f t="shared" si="1"/>
        <v>12.330056179775282</v>
      </c>
      <c r="F33" s="5">
        <v>5694</v>
      </c>
      <c r="G33" s="4">
        <v>284</v>
      </c>
      <c r="H33" s="16">
        <f t="shared" si="2"/>
        <v>1.670774647887324</v>
      </c>
      <c r="I33" s="4">
        <v>0</v>
      </c>
      <c r="J33" s="4">
        <v>75</v>
      </c>
      <c r="K33" s="15">
        <f t="shared" si="3"/>
        <v>0</v>
      </c>
      <c r="L33" s="4">
        <v>2025</v>
      </c>
      <c r="M33" s="4">
        <v>210</v>
      </c>
      <c r="N33" s="18">
        <f t="shared" si="4"/>
        <v>0.8035714285714285</v>
      </c>
      <c r="O33" s="4">
        <v>74</v>
      </c>
      <c r="P33" s="4">
        <v>1380.1</v>
      </c>
      <c r="Q33" s="18">
        <f>O33/P33</f>
        <v>0.05361930294906166</v>
      </c>
      <c r="R33" s="4">
        <v>413</v>
      </c>
      <c r="S33" s="4">
        <v>1060</v>
      </c>
      <c r="T33" s="20">
        <f t="shared" si="6"/>
        <v>0.0324685534591195</v>
      </c>
      <c r="U33" s="27">
        <v>0</v>
      </c>
      <c r="V33" s="7">
        <f t="shared" si="7"/>
        <v>87217</v>
      </c>
      <c r="W33" s="15">
        <f t="shared" si="0"/>
        <v>5.266345433905756</v>
      </c>
      <c r="X33" s="4" t="s">
        <v>25</v>
      </c>
      <c r="Y33" s="21"/>
      <c r="Z33" s="21"/>
    </row>
    <row r="34" spans="1:26" ht="12.75">
      <c r="A34" s="3">
        <v>28</v>
      </c>
      <c r="B34" s="4" t="s">
        <v>26</v>
      </c>
      <c r="C34" s="4">
        <v>12627</v>
      </c>
      <c r="D34" s="4">
        <v>286</v>
      </c>
      <c r="E34" s="18">
        <f t="shared" si="1"/>
        <v>3.6791958041958046</v>
      </c>
      <c r="F34" s="5">
        <v>5952</v>
      </c>
      <c r="G34" s="4">
        <v>130</v>
      </c>
      <c r="H34" s="16">
        <f t="shared" si="2"/>
        <v>3.8153846153846156</v>
      </c>
      <c r="I34" s="4">
        <v>0</v>
      </c>
      <c r="J34" s="4">
        <v>34</v>
      </c>
      <c r="K34" s="15">
        <f t="shared" si="3"/>
        <v>0</v>
      </c>
      <c r="L34" s="4">
        <v>2693</v>
      </c>
      <c r="M34" s="4">
        <v>60</v>
      </c>
      <c r="N34" s="18">
        <f t="shared" si="4"/>
        <v>3.7402777777777776</v>
      </c>
      <c r="O34" s="4">
        <v>0</v>
      </c>
      <c r="P34" s="4">
        <v>524.5</v>
      </c>
      <c r="Q34" s="18">
        <f t="shared" si="5"/>
        <v>0</v>
      </c>
      <c r="R34" s="4">
        <v>157</v>
      </c>
      <c r="S34" s="4">
        <v>642</v>
      </c>
      <c r="T34" s="20">
        <f t="shared" si="6"/>
        <v>0.020379023883696782</v>
      </c>
      <c r="U34" s="27">
        <v>0</v>
      </c>
      <c r="V34" s="7">
        <f t="shared" si="7"/>
        <v>21429</v>
      </c>
      <c r="W34" s="15">
        <f t="shared" si="0"/>
        <v>3.4046711153479503</v>
      </c>
      <c r="X34" s="4" t="s">
        <v>26</v>
      </c>
      <c r="Y34" s="21"/>
      <c r="Z34" s="21"/>
    </row>
    <row r="35" spans="1:26" ht="12.75">
      <c r="A35" s="3">
        <v>29</v>
      </c>
      <c r="B35" s="4" t="s">
        <v>27</v>
      </c>
      <c r="C35" s="4">
        <v>25225</v>
      </c>
      <c r="D35" s="4">
        <v>534</v>
      </c>
      <c r="E35" s="18">
        <f t="shared" si="1"/>
        <v>3.9364856429463173</v>
      </c>
      <c r="F35" s="4">
        <v>0</v>
      </c>
      <c r="G35" s="4">
        <v>284</v>
      </c>
      <c r="H35" s="16">
        <f t="shared" si="2"/>
        <v>0</v>
      </c>
      <c r="I35" s="4">
        <v>0</v>
      </c>
      <c r="J35" s="4">
        <v>75</v>
      </c>
      <c r="K35" s="15">
        <f t="shared" si="3"/>
        <v>0</v>
      </c>
      <c r="L35" s="4">
        <v>43512</v>
      </c>
      <c r="M35" s="4">
        <v>98</v>
      </c>
      <c r="N35" s="18">
        <f t="shared" si="4"/>
        <v>37</v>
      </c>
      <c r="O35" s="4">
        <v>28807</v>
      </c>
      <c r="P35" s="4">
        <v>1408.3</v>
      </c>
      <c r="Q35" s="18">
        <f t="shared" si="5"/>
        <v>1.704596558498426</v>
      </c>
      <c r="R35" s="4">
        <v>9961</v>
      </c>
      <c r="S35" s="4">
        <v>1340.9</v>
      </c>
      <c r="T35" s="20">
        <f t="shared" si="6"/>
        <v>0.6190493946851617</v>
      </c>
      <c r="U35" s="27">
        <v>0</v>
      </c>
      <c r="V35" s="7">
        <f t="shared" si="7"/>
        <v>107505</v>
      </c>
      <c r="W35" s="15">
        <f t="shared" si="0"/>
        <v>6.36139316906909</v>
      </c>
      <c r="X35" s="4" t="s">
        <v>27</v>
      </c>
      <c r="Y35" s="21"/>
      <c r="Z35" s="21"/>
    </row>
    <row r="36" spans="1:26" ht="12.75">
      <c r="A36" s="3">
        <v>30</v>
      </c>
      <c r="B36" s="4" t="s">
        <v>28</v>
      </c>
      <c r="C36" s="4">
        <v>38193</v>
      </c>
      <c r="D36" s="4">
        <v>534</v>
      </c>
      <c r="E36" s="18">
        <f t="shared" si="1"/>
        <v>5.960205992509363</v>
      </c>
      <c r="F36" s="4">
        <v>0</v>
      </c>
      <c r="G36" s="4">
        <v>284</v>
      </c>
      <c r="H36" s="16">
        <f t="shared" si="2"/>
        <v>0</v>
      </c>
      <c r="I36" s="4">
        <v>0</v>
      </c>
      <c r="J36" s="4">
        <v>75</v>
      </c>
      <c r="K36" s="15">
        <f t="shared" si="3"/>
        <v>0</v>
      </c>
      <c r="L36" s="4">
        <v>11844</v>
      </c>
      <c r="M36" s="4">
        <v>170</v>
      </c>
      <c r="N36" s="18">
        <f t="shared" si="4"/>
        <v>5.805882352941176</v>
      </c>
      <c r="O36" s="4">
        <v>1459</v>
      </c>
      <c r="P36" s="4">
        <v>1356</v>
      </c>
      <c r="Q36" s="18">
        <f t="shared" si="5"/>
        <v>0.08966322517207474</v>
      </c>
      <c r="R36" s="4">
        <v>759</v>
      </c>
      <c r="S36" s="4">
        <v>1400.9</v>
      </c>
      <c r="T36" s="20">
        <f t="shared" si="6"/>
        <v>0.04514954671996573</v>
      </c>
      <c r="U36" s="27">
        <v>0</v>
      </c>
      <c r="V36" s="7">
        <f t="shared" si="7"/>
        <v>52255</v>
      </c>
      <c r="W36" s="15">
        <f t="shared" si="0"/>
        <v>3.2113446411012787</v>
      </c>
      <c r="X36" s="4" t="s">
        <v>28</v>
      </c>
      <c r="Y36" s="21"/>
      <c r="Z36" s="21"/>
    </row>
    <row r="37" spans="1:26" ht="12.75">
      <c r="A37" s="3">
        <v>31</v>
      </c>
      <c r="B37" s="4" t="s">
        <v>29</v>
      </c>
      <c r="C37" s="4">
        <v>24024</v>
      </c>
      <c r="D37" s="4">
        <v>407</v>
      </c>
      <c r="E37" s="18">
        <f t="shared" si="1"/>
        <v>4.918918918918918</v>
      </c>
      <c r="F37" s="5">
        <v>761</v>
      </c>
      <c r="G37" s="4">
        <v>207.5</v>
      </c>
      <c r="H37" s="16">
        <f t="shared" si="2"/>
        <v>0.30562248995983937</v>
      </c>
      <c r="I37" s="6">
        <v>0</v>
      </c>
      <c r="J37" s="6">
        <v>50</v>
      </c>
      <c r="K37" s="15">
        <f t="shared" si="3"/>
        <v>0</v>
      </c>
      <c r="L37" s="4">
        <v>1313</v>
      </c>
      <c r="M37" s="4">
        <v>98</v>
      </c>
      <c r="N37" s="18">
        <f t="shared" si="4"/>
        <v>1.1164965986394557</v>
      </c>
      <c r="O37" s="4">
        <v>282</v>
      </c>
      <c r="P37" s="4">
        <v>893.1</v>
      </c>
      <c r="Q37" s="18">
        <f t="shared" si="5"/>
        <v>0.02631284290672937</v>
      </c>
      <c r="R37" s="4">
        <v>10325</v>
      </c>
      <c r="S37" s="4">
        <v>713.2</v>
      </c>
      <c r="T37" s="20">
        <f t="shared" si="6"/>
        <v>1.2064170873060385</v>
      </c>
      <c r="U37" s="27">
        <v>0</v>
      </c>
      <c r="V37" s="7">
        <f t="shared" si="7"/>
        <v>36705</v>
      </c>
      <c r="W37" s="15">
        <f t="shared" si="0"/>
        <v>3.4248684357854664</v>
      </c>
      <c r="X37" s="4" t="s">
        <v>29</v>
      </c>
      <c r="Y37" s="21"/>
      <c r="Z37" s="21"/>
    </row>
    <row r="38" spans="1:26" ht="12.75">
      <c r="A38" s="3">
        <v>32</v>
      </c>
      <c r="B38" s="4" t="s">
        <v>30</v>
      </c>
      <c r="C38" s="4">
        <v>6012</v>
      </c>
      <c r="D38" s="4">
        <v>286</v>
      </c>
      <c r="E38" s="18">
        <f t="shared" si="1"/>
        <v>1.7517482517482517</v>
      </c>
      <c r="F38" s="5">
        <v>904</v>
      </c>
      <c r="G38" s="4">
        <v>130</v>
      </c>
      <c r="H38" s="16">
        <f t="shared" si="2"/>
        <v>0.5794871794871795</v>
      </c>
      <c r="I38" s="4">
        <v>1740</v>
      </c>
      <c r="J38" s="4">
        <v>34</v>
      </c>
      <c r="K38" s="15">
        <f t="shared" si="3"/>
        <v>4.264705882352941</v>
      </c>
      <c r="L38" s="4">
        <v>1008</v>
      </c>
      <c r="M38" s="4">
        <v>64</v>
      </c>
      <c r="N38" s="18">
        <f t="shared" si="4"/>
        <v>1.3125</v>
      </c>
      <c r="O38" s="4">
        <v>37254</v>
      </c>
      <c r="P38" s="4">
        <v>516.5</v>
      </c>
      <c r="Q38" s="18">
        <f t="shared" si="5"/>
        <v>6.010648596321395</v>
      </c>
      <c r="R38" s="4">
        <v>289</v>
      </c>
      <c r="S38" s="4">
        <v>1314</v>
      </c>
      <c r="T38" s="20">
        <f t="shared" si="6"/>
        <v>0.01832825976661593</v>
      </c>
      <c r="U38" s="27">
        <v>0</v>
      </c>
      <c r="V38" s="7">
        <f t="shared" si="7"/>
        <v>47207</v>
      </c>
      <c r="W38" s="15">
        <f t="shared" si="0"/>
        <v>7.616489190061309</v>
      </c>
      <c r="X38" s="4" t="s">
        <v>30</v>
      </c>
      <c r="Y38" s="21"/>
      <c r="Z38" s="21"/>
    </row>
    <row r="39" spans="1:26" ht="12.75">
      <c r="A39" s="3">
        <v>33</v>
      </c>
      <c r="B39" s="4" t="s">
        <v>31</v>
      </c>
      <c r="C39" s="4">
        <v>6889</v>
      </c>
      <c r="D39" s="4">
        <v>286</v>
      </c>
      <c r="E39" s="18">
        <f t="shared" si="1"/>
        <v>2.007284382284382</v>
      </c>
      <c r="F39" s="5">
        <v>1670</v>
      </c>
      <c r="G39" s="4">
        <v>130</v>
      </c>
      <c r="H39" s="16">
        <f t="shared" si="2"/>
        <v>1.0705128205128205</v>
      </c>
      <c r="I39" s="6">
        <v>0</v>
      </c>
      <c r="J39" s="6">
        <v>34</v>
      </c>
      <c r="K39" s="15">
        <f t="shared" si="3"/>
        <v>0</v>
      </c>
      <c r="L39" s="4">
        <v>0</v>
      </c>
      <c r="M39" s="4">
        <v>70</v>
      </c>
      <c r="N39" s="18">
        <f t="shared" si="4"/>
        <v>0</v>
      </c>
      <c r="O39" s="4">
        <v>24058</v>
      </c>
      <c r="P39" s="4">
        <v>530.2</v>
      </c>
      <c r="Q39" s="18">
        <f t="shared" si="5"/>
        <v>3.7812775053438954</v>
      </c>
      <c r="R39" s="4">
        <v>417</v>
      </c>
      <c r="S39" s="4">
        <v>980.8</v>
      </c>
      <c r="T39" s="20">
        <f t="shared" si="6"/>
        <v>0.03543026101141925</v>
      </c>
      <c r="U39" s="27">
        <v>0</v>
      </c>
      <c r="V39" s="7">
        <f t="shared" si="7"/>
        <v>33034</v>
      </c>
      <c r="W39" s="15">
        <f aca="true" t="shared" si="8" ref="W39:W66">(V39/P39)/12</f>
        <v>5.192065887086634</v>
      </c>
      <c r="X39" s="4" t="s">
        <v>31</v>
      </c>
      <c r="Y39" s="21"/>
      <c r="Z39" s="21"/>
    </row>
    <row r="40" spans="1:26" ht="12.75">
      <c r="A40" s="3">
        <v>34</v>
      </c>
      <c r="B40" s="4" t="s">
        <v>32</v>
      </c>
      <c r="C40" s="4">
        <v>11995</v>
      </c>
      <c r="D40" s="4">
        <v>407</v>
      </c>
      <c r="E40" s="18">
        <f t="shared" si="1"/>
        <v>2.455978705978706</v>
      </c>
      <c r="F40" s="5">
        <v>0</v>
      </c>
      <c r="G40" s="4">
        <v>207.5</v>
      </c>
      <c r="H40" s="16">
        <f t="shared" si="2"/>
        <v>0</v>
      </c>
      <c r="I40" s="4">
        <v>0</v>
      </c>
      <c r="J40" s="4">
        <v>50</v>
      </c>
      <c r="K40" s="15">
        <f t="shared" si="3"/>
        <v>0</v>
      </c>
      <c r="L40" s="4">
        <v>3841</v>
      </c>
      <c r="M40" s="4">
        <v>78</v>
      </c>
      <c r="N40" s="18">
        <f t="shared" si="4"/>
        <v>4.103632478632479</v>
      </c>
      <c r="O40" s="4">
        <v>1098</v>
      </c>
      <c r="P40" s="4">
        <v>884.7</v>
      </c>
      <c r="Q40" s="18">
        <f t="shared" si="5"/>
        <v>0.10342488979315022</v>
      </c>
      <c r="R40" s="4">
        <v>2052</v>
      </c>
      <c r="S40" s="4">
        <v>1207.5</v>
      </c>
      <c r="T40" s="20">
        <f t="shared" si="6"/>
        <v>0.14161490683229813</v>
      </c>
      <c r="U40" s="27">
        <v>0</v>
      </c>
      <c r="V40" s="7">
        <f t="shared" si="7"/>
        <v>18986</v>
      </c>
      <c r="W40" s="15">
        <f t="shared" si="8"/>
        <v>1.7883651708677142</v>
      </c>
      <c r="X40" s="4" t="s">
        <v>32</v>
      </c>
      <c r="Y40" s="21"/>
      <c r="Z40" s="21"/>
    </row>
    <row r="41" spans="1:26" ht="12.75">
      <c r="A41" s="3">
        <v>35</v>
      </c>
      <c r="B41" s="4" t="s">
        <v>33</v>
      </c>
      <c r="C41" s="4">
        <v>13052</v>
      </c>
      <c r="D41" s="4">
        <v>286</v>
      </c>
      <c r="E41" s="18">
        <f t="shared" si="1"/>
        <v>3.8030303030303028</v>
      </c>
      <c r="F41" s="5">
        <v>0</v>
      </c>
      <c r="G41" s="4">
        <v>130</v>
      </c>
      <c r="H41" s="16">
        <f t="shared" si="2"/>
        <v>0</v>
      </c>
      <c r="I41" s="6">
        <v>0</v>
      </c>
      <c r="J41" s="6">
        <v>34</v>
      </c>
      <c r="K41" s="15">
        <f t="shared" si="3"/>
        <v>0</v>
      </c>
      <c r="L41" s="4">
        <v>1869</v>
      </c>
      <c r="M41" s="4">
        <v>64</v>
      </c>
      <c r="N41" s="18">
        <f t="shared" si="4"/>
        <v>2.43359375</v>
      </c>
      <c r="O41" s="4">
        <v>0</v>
      </c>
      <c r="P41" s="4">
        <v>520.4</v>
      </c>
      <c r="Q41" s="18">
        <f t="shared" si="5"/>
        <v>0</v>
      </c>
      <c r="R41" s="4">
        <v>306</v>
      </c>
      <c r="S41" s="4">
        <v>1482.7</v>
      </c>
      <c r="T41" s="20">
        <f t="shared" si="6"/>
        <v>0.01719835435354421</v>
      </c>
      <c r="U41" s="27">
        <v>0</v>
      </c>
      <c r="V41" s="7">
        <f t="shared" si="7"/>
        <v>15227</v>
      </c>
      <c r="W41" s="15">
        <f t="shared" si="8"/>
        <v>2.4383487061234947</v>
      </c>
      <c r="X41" s="4" t="s">
        <v>33</v>
      </c>
      <c r="Y41" s="21"/>
      <c r="Z41" s="21"/>
    </row>
    <row r="42" spans="1:26" ht="12.75">
      <c r="A42" s="3">
        <v>36</v>
      </c>
      <c r="B42" s="4" t="s">
        <v>34</v>
      </c>
      <c r="C42" s="4">
        <v>22809</v>
      </c>
      <c r="D42" s="4">
        <v>534</v>
      </c>
      <c r="E42" s="18">
        <f t="shared" si="1"/>
        <v>3.5594569288389515</v>
      </c>
      <c r="F42" s="5">
        <v>4429</v>
      </c>
      <c r="G42" s="4">
        <v>284</v>
      </c>
      <c r="H42" s="16">
        <f t="shared" si="2"/>
        <v>1.2995892018779343</v>
      </c>
      <c r="I42" s="4">
        <v>0</v>
      </c>
      <c r="J42" s="4">
        <v>75</v>
      </c>
      <c r="K42" s="15">
        <f t="shared" si="3"/>
        <v>0</v>
      </c>
      <c r="L42" s="4">
        <v>6006</v>
      </c>
      <c r="M42" s="4">
        <v>98</v>
      </c>
      <c r="N42" s="18">
        <f t="shared" si="4"/>
        <v>5.107142857142857</v>
      </c>
      <c r="O42" s="4">
        <v>2974</v>
      </c>
      <c r="P42" s="4">
        <v>1403.5</v>
      </c>
      <c r="Q42" s="18">
        <f t="shared" si="5"/>
        <v>0.17658235363971023</v>
      </c>
      <c r="R42" s="4">
        <v>1518</v>
      </c>
      <c r="S42" s="4">
        <v>1400.1</v>
      </c>
      <c r="T42" s="20">
        <f t="shared" si="6"/>
        <v>0.09035068923648311</v>
      </c>
      <c r="U42" s="27">
        <v>0</v>
      </c>
      <c r="V42" s="7">
        <f t="shared" si="7"/>
        <v>37736</v>
      </c>
      <c r="W42" s="15">
        <f t="shared" si="8"/>
        <v>2.240589003681273</v>
      </c>
      <c r="X42" s="4" t="s">
        <v>34</v>
      </c>
      <c r="Y42" s="21"/>
      <c r="Z42" s="21"/>
    </row>
    <row r="43" spans="1:26" ht="12.75">
      <c r="A43" s="7">
        <v>37</v>
      </c>
      <c r="B43" s="4" t="s">
        <v>35</v>
      </c>
      <c r="C43" s="4">
        <v>17334</v>
      </c>
      <c r="D43" s="4">
        <v>534</v>
      </c>
      <c r="E43" s="18">
        <f t="shared" si="1"/>
        <v>2.7050561797752812</v>
      </c>
      <c r="F43" s="5">
        <v>3977</v>
      </c>
      <c r="G43" s="4">
        <v>284</v>
      </c>
      <c r="H43" s="16">
        <f t="shared" si="2"/>
        <v>1.1669600938967137</v>
      </c>
      <c r="I43" s="4">
        <v>0</v>
      </c>
      <c r="J43" s="4">
        <v>75</v>
      </c>
      <c r="K43" s="15">
        <f t="shared" si="3"/>
        <v>0</v>
      </c>
      <c r="L43" s="4">
        <v>3773</v>
      </c>
      <c r="M43" s="4">
        <v>170</v>
      </c>
      <c r="N43" s="18">
        <f t="shared" si="4"/>
        <v>1.8495098039215687</v>
      </c>
      <c r="O43" s="4">
        <v>60119</v>
      </c>
      <c r="P43" s="4">
        <v>1369.7</v>
      </c>
      <c r="Q43" s="18">
        <f t="shared" si="5"/>
        <v>3.6576744299238277</v>
      </c>
      <c r="R43" s="4">
        <v>1301</v>
      </c>
      <c r="S43" s="4">
        <v>1534.1</v>
      </c>
      <c r="T43" s="20">
        <f t="shared" si="6"/>
        <v>0.07067118614605741</v>
      </c>
      <c r="U43" s="27">
        <v>0</v>
      </c>
      <c r="V43" s="7">
        <f t="shared" si="7"/>
        <v>86504</v>
      </c>
      <c r="W43" s="15">
        <f t="shared" si="8"/>
        <v>5.262952958068676</v>
      </c>
      <c r="X43" s="4" t="s">
        <v>35</v>
      </c>
      <c r="Y43" s="21"/>
      <c r="Z43" s="21"/>
    </row>
    <row r="44" spans="1:26" ht="12.75">
      <c r="A44" s="3">
        <v>38</v>
      </c>
      <c r="B44" s="4" t="s">
        <v>36</v>
      </c>
      <c r="C44" s="4">
        <v>7519</v>
      </c>
      <c r="D44" s="4">
        <v>407</v>
      </c>
      <c r="E44" s="18">
        <f t="shared" si="1"/>
        <v>1.5395167895167896</v>
      </c>
      <c r="F44" s="5">
        <v>1663</v>
      </c>
      <c r="G44" s="4">
        <v>207.5</v>
      </c>
      <c r="H44" s="16">
        <f t="shared" si="2"/>
        <v>0.667871485943775</v>
      </c>
      <c r="I44" s="4">
        <v>0</v>
      </c>
      <c r="J44" s="4">
        <v>50</v>
      </c>
      <c r="K44" s="15">
        <f t="shared" si="3"/>
        <v>0</v>
      </c>
      <c r="L44" s="4">
        <v>2400</v>
      </c>
      <c r="M44" s="4">
        <v>115</v>
      </c>
      <c r="N44" s="18">
        <f t="shared" si="4"/>
        <v>1.7391304347826086</v>
      </c>
      <c r="O44" s="4">
        <v>0</v>
      </c>
      <c r="P44" s="4">
        <v>853.1</v>
      </c>
      <c r="Q44" s="18">
        <f t="shared" si="5"/>
        <v>0</v>
      </c>
      <c r="R44" s="4">
        <v>23316</v>
      </c>
      <c r="S44" s="4">
        <v>1528.5</v>
      </c>
      <c r="T44" s="20">
        <f t="shared" si="6"/>
        <v>1.2711808963035656</v>
      </c>
      <c r="U44" s="27">
        <v>0</v>
      </c>
      <c r="V44" s="7">
        <f t="shared" si="7"/>
        <v>34898</v>
      </c>
      <c r="W44" s="15">
        <f t="shared" si="8"/>
        <v>3.4089399445160784</v>
      </c>
      <c r="X44" s="4" t="s">
        <v>36</v>
      </c>
      <c r="Y44" s="21"/>
      <c r="Z44" s="21"/>
    </row>
    <row r="45" spans="1:26" ht="12.75">
      <c r="A45" s="3">
        <v>39</v>
      </c>
      <c r="B45" s="4" t="s">
        <v>37</v>
      </c>
      <c r="C45" s="4">
        <v>21136</v>
      </c>
      <c r="D45" s="4">
        <v>534</v>
      </c>
      <c r="E45" s="18">
        <f t="shared" si="1"/>
        <v>3.2983770287141074</v>
      </c>
      <c r="F45" s="5">
        <v>0</v>
      </c>
      <c r="G45" s="4">
        <v>284</v>
      </c>
      <c r="H45" s="16">
        <f t="shared" si="2"/>
        <v>0</v>
      </c>
      <c r="I45" s="4">
        <v>0</v>
      </c>
      <c r="J45" s="4">
        <v>75</v>
      </c>
      <c r="K45" s="15">
        <f t="shared" si="3"/>
        <v>0</v>
      </c>
      <c r="L45" s="4">
        <v>346</v>
      </c>
      <c r="M45" s="4">
        <v>170</v>
      </c>
      <c r="N45" s="18">
        <f t="shared" si="4"/>
        <v>0.16960784313725488</v>
      </c>
      <c r="O45" s="4">
        <v>4903</v>
      </c>
      <c r="P45" s="4">
        <v>1403.9</v>
      </c>
      <c r="Q45" s="18">
        <f t="shared" si="5"/>
        <v>0.29103449913336654</v>
      </c>
      <c r="R45" s="4">
        <v>728</v>
      </c>
      <c r="S45" s="4">
        <v>1191.2</v>
      </c>
      <c r="T45" s="20">
        <f t="shared" si="6"/>
        <v>0.05092903514663085</v>
      </c>
      <c r="U45" s="27">
        <v>0</v>
      </c>
      <c r="V45" s="7">
        <f t="shared" si="7"/>
        <v>27113</v>
      </c>
      <c r="W45" s="15">
        <f t="shared" si="8"/>
        <v>1.6093857587197569</v>
      </c>
      <c r="X45" s="4" t="s">
        <v>37</v>
      </c>
      <c r="Y45" s="21"/>
      <c r="Z45" s="21"/>
    </row>
    <row r="46" spans="1:26" ht="12.75">
      <c r="A46" s="3">
        <v>40</v>
      </c>
      <c r="B46" s="4" t="s">
        <v>38</v>
      </c>
      <c r="C46" s="4">
        <v>39555</v>
      </c>
      <c r="D46" s="4">
        <v>407</v>
      </c>
      <c r="E46" s="18">
        <f t="shared" si="1"/>
        <v>8.09889434889435</v>
      </c>
      <c r="F46" s="4">
        <v>0</v>
      </c>
      <c r="G46" s="4">
        <v>207.5</v>
      </c>
      <c r="H46" s="16">
        <f t="shared" si="2"/>
        <v>0</v>
      </c>
      <c r="I46" s="4">
        <v>0</v>
      </c>
      <c r="J46" s="4">
        <v>50</v>
      </c>
      <c r="K46" s="15">
        <f t="shared" si="3"/>
        <v>0</v>
      </c>
      <c r="L46" s="4">
        <v>2239</v>
      </c>
      <c r="M46" s="4">
        <v>115</v>
      </c>
      <c r="N46" s="18">
        <f t="shared" si="4"/>
        <v>1.6224637681159422</v>
      </c>
      <c r="O46" s="4">
        <v>29211</v>
      </c>
      <c r="P46" s="4">
        <v>855.8</v>
      </c>
      <c r="Q46" s="18">
        <f t="shared" si="5"/>
        <v>2.8444145828464595</v>
      </c>
      <c r="R46" s="4">
        <v>298</v>
      </c>
      <c r="S46" s="4">
        <v>1091</v>
      </c>
      <c r="T46" s="20">
        <f t="shared" si="6"/>
        <v>0.02276199205621754</v>
      </c>
      <c r="U46" s="27">
        <v>0</v>
      </c>
      <c r="V46" s="7">
        <f t="shared" si="7"/>
        <v>71303</v>
      </c>
      <c r="W46" s="15">
        <f t="shared" si="8"/>
        <v>6.943113655838592</v>
      </c>
      <c r="X46" s="4" t="s">
        <v>38</v>
      </c>
      <c r="Y46" s="21"/>
      <c r="Z46" s="21"/>
    </row>
    <row r="47" spans="1:26" ht="12.75">
      <c r="A47" s="3">
        <v>41</v>
      </c>
      <c r="B47" s="4" t="s">
        <v>39</v>
      </c>
      <c r="C47" s="4">
        <v>42716</v>
      </c>
      <c r="D47" s="4">
        <v>534</v>
      </c>
      <c r="E47" s="18">
        <f t="shared" si="1"/>
        <v>6.666042446941323</v>
      </c>
      <c r="F47" s="4">
        <v>0</v>
      </c>
      <c r="G47" s="4">
        <v>284</v>
      </c>
      <c r="H47" s="16">
        <f t="shared" si="2"/>
        <v>0</v>
      </c>
      <c r="I47" s="4">
        <v>0</v>
      </c>
      <c r="J47" s="4">
        <v>75</v>
      </c>
      <c r="K47" s="15">
        <f t="shared" si="3"/>
        <v>0</v>
      </c>
      <c r="L47" s="4">
        <v>79939</v>
      </c>
      <c r="M47" s="4">
        <v>170</v>
      </c>
      <c r="N47" s="18">
        <f t="shared" si="4"/>
        <v>39.18578431372549</v>
      </c>
      <c r="O47" s="4">
        <v>3935</v>
      </c>
      <c r="P47" s="4">
        <v>1399.4</v>
      </c>
      <c r="Q47" s="18">
        <f t="shared" si="5"/>
        <v>0.23432661616883424</v>
      </c>
      <c r="R47" s="4">
        <v>17982</v>
      </c>
      <c r="S47" s="4">
        <v>1161.2</v>
      </c>
      <c r="T47" s="20">
        <f t="shared" si="6"/>
        <v>1.2904753703065792</v>
      </c>
      <c r="U47" s="27">
        <v>0</v>
      </c>
      <c r="V47" s="7">
        <f t="shared" si="7"/>
        <v>144572</v>
      </c>
      <c r="W47" s="15">
        <f t="shared" si="8"/>
        <v>8.609165832976037</v>
      </c>
      <c r="X47" s="4" t="s">
        <v>39</v>
      </c>
      <c r="Y47" s="21"/>
      <c r="Z47" s="21"/>
    </row>
    <row r="48" spans="1:26" ht="12.75">
      <c r="A48" s="3">
        <v>42</v>
      </c>
      <c r="B48" s="4" t="s">
        <v>40</v>
      </c>
      <c r="C48" s="4">
        <v>19199</v>
      </c>
      <c r="D48" s="4">
        <v>631</v>
      </c>
      <c r="E48" s="18">
        <f t="shared" si="1"/>
        <v>2.535525620707871</v>
      </c>
      <c r="F48" s="4">
        <v>1832</v>
      </c>
      <c r="G48" s="4">
        <v>565.2</v>
      </c>
      <c r="H48" s="16">
        <f t="shared" si="2"/>
        <v>0.2701108752064166</v>
      </c>
      <c r="I48" s="6">
        <v>0</v>
      </c>
      <c r="J48" s="6">
        <v>94.5</v>
      </c>
      <c r="K48" s="15">
        <f t="shared" si="3"/>
        <v>0</v>
      </c>
      <c r="L48" s="4">
        <v>223</v>
      </c>
      <c r="M48" s="4">
        <v>135</v>
      </c>
      <c r="N48" s="18">
        <f t="shared" si="4"/>
        <v>0.13765432098765432</v>
      </c>
      <c r="O48" s="4">
        <v>0</v>
      </c>
      <c r="P48" s="4">
        <v>1364.7</v>
      </c>
      <c r="Q48" s="18">
        <f t="shared" si="5"/>
        <v>0</v>
      </c>
      <c r="R48" s="4">
        <v>475</v>
      </c>
      <c r="S48" s="4">
        <v>1111.9</v>
      </c>
      <c r="T48" s="20">
        <f t="shared" si="6"/>
        <v>0.03559972419582096</v>
      </c>
      <c r="U48" s="27">
        <v>7990</v>
      </c>
      <c r="V48" s="23">
        <f>C48+F48+I48+L48+O48+R48+U48</f>
        <v>29719</v>
      </c>
      <c r="W48" s="15">
        <f t="shared" si="8"/>
        <v>1.814745609535673</v>
      </c>
      <c r="X48" s="4" t="s">
        <v>40</v>
      </c>
      <c r="Y48" s="21"/>
      <c r="Z48" s="21"/>
    </row>
    <row r="49" spans="1:26" ht="12.75">
      <c r="A49" s="3">
        <v>43</v>
      </c>
      <c r="B49" s="4" t="s">
        <v>41</v>
      </c>
      <c r="C49" s="4">
        <v>32650</v>
      </c>
      <c r="D49" s="4">
        <v>534</v>
      </c>
      <c r="E49" s="18">
        <f t="shared" si="1"/>
        <v>5.095193508114856</v>
      </c>
      <c r="F49" s="5">
        <v>0</v>
      </c>
      <c r="G49" s="4">
        <v>284</v>
      </c>
      <c r="H49" s="16">
        <f t="shared" si="2"/>
        <v>0</v>
      </c>
      <c r="I49" s="4">
        <v>0</v>
      </c>
      <c r="J49" s="4">
        <v>75</v>
      </c>
      <c r="K49" s="15">
        <f t="shared" si="3"/>
        <v>0</v>
      </c>
      <c r="L49" s="4">
        <v>54467</v>
      </c>
      <c r="M49" s="4">
        <v>160</v>
      </c>
      <c r="N49" s="18">
        <f t="shared" si="4"/>
        <v>28.368229166666666</v>
      </c>
      <c r="O49" s="4">
        <v>25314</v>
      </c>
      <c r="P49" s="4">
        <v>1448.4</v>
      </c>
      <c r="Q49" s="18">
        <f t="shared" si="5"/>
        <v>1.4564346865506765</v>
      </c>
      <c r="R49" s="4">
        <v>503</v>
      </c>
      <c r="S49" s="4">
        <v>1511</v>
      </c>
      <c r="T49" s="20">
        <f t="shared" si="6"/>
        <v>0.027741010368409442</v>
      </c>
      <c r="U49" s="27">
        <v>0</v>
      </c>
      <c r="V49" s="7">
        <f t="shared" si="7"/>
        <v>112934</v>
      </c>
      <c r="W49" s="15">
        <f t="shared" si="8"/>
        <v>6.497629568259228</v>
      </c>
      <c r="X49" s="4" t="s">
        <v>41</v>
      </c>
      <c r="Y49" s="21"/>
      <c r="Z49" s="21"/>
    </row>
    <row r="50" spans="1:26" ht="12.75">
      <c r="A50" s="3">
        <v>44</v>
      </c>
      <c r="B50" s="4" t="s">
        <v>42</v>
      </c>
      <c r="C50" s="4">
        <v>40064</v>
      </c>
      <c r="D50" s="4">
        <v>534</v>
      </c>
      <c r="E50" s="18">
        <f t="shared" si="1"/>
        <v>6.252184769038702</v>
      </c>
      <c r="F50" s="4">
        <v>3465</v>
      </c>
      <c r="G50" s="4">
        <v>284</v>
      </c>
      <c r="H50" s="16">
        <f t="shared" si="2"/>
        <v>1.016725352112676</v>
      </c>
      <c r="I50" s="4">
        <v>0</v>
      </c>
      <c r="J50" s="4">
        <v>75</v>
      </c>
      <c r="K50" s="15">
        <f t="shared" si="3"/>
        <v>0</v>
      </c>
      <c r="L50" s="4">
        <v>3083</v>
      </c>
      <c r="M50" s="4">
        <v>170</v>
      </c>
      <c r="N50" s="18">
        <f t="shared" si="4"/>
        <v>1.5112745098039218</v>
      </c>
      <c r="O50" s="4">
        <v>4134</v>
      </c>
      <c r="P50" s="4">
        <v>1453</v>
      </c>
      <c r="Q50" s="18">
        <f t="shared" si="5"/>
        <v>0.23709566414315209</v>
      </c>
      <c r="R50" s="4">
        <v>1414</v>
      </c>
      <c r="S50" s="4">
        <v>1270.2</v>
      </c>
      <c r="T50" s="20">
        <f t="shared" si="6"/>
        <v>0.09276754316905474</v>
      </c>
      <c r="U50" s="27">
        <v>0</v>
      </c>
      <c r="V50" s="7">
        <f t="shared" si="7"/>
        <v>52160</v>
      </c>
      <c r="W50" s="15">
        <f t="shared" si="8"/>
        <v>2.9915118146363846</v>
      </c>
      <c r="X50" s="4" t="s">
        <v>42</v>
      </c>
      <c r="Y50" s="21"/>
      <c r="Z50" s="21"/>
    </row>
    <row r="51" spans="1:26" ht="12.75">
      <c r="A51" s="3">
        <v>45</v>
      </c>
      <c r="B51" s="4" t="s">
        <v>43</v>
      </c>
      <c r="C51" s="4">
        <v>29417</v>
      </c>
      <c r="D51" s="4">
        <v>534</v>
      </c>
      <c r="E51" s="18">
        <f t="shared" si="1"/>
        <v>4.590667915106118</v>
      </c>
      <c r="F51" s="5">
        <v>41932</v>
      </c>
      <c r="G51" s="4">
        <v>284</v>
      </c>
      <c r="H51" s="16">
        <f t="shared" si="2"/>
        <v>12.303990610328638</v>
      </c>
      <c r="I51" s="4">
        <v>0</v>
      </c>
      <c r="J51" s="4">
        <v>75</v>
      </c>
      <c r="K51" s="15">
        <f t="shared" si="3"/>
        <v>0</v>
      </c>
      <c r="L51" s="4">
        <v>389</v>
      </c>
      <c r="M51" s="4">
        <v>170</v>
      </c>
      <c r="N51" s="18">
        <f t="shared" si="4"/>
        <v>0.1906862745098039</v>
      </c>
      <c r="O51" s="4">
        <v>0</v>
      </c>
      <c r="P51" s="4">
        <v>1346</v>
      </c>
      <c r="Q51" s="18">
        <f t="shared" si="5"/>
        <v>0</v>
      </c>
      <c r="R51" s="4">
        <v>7676</v>
      </c>
      <c r="S51" s="4">
        <v>857</v>
      </c>
      <c r="T51" s="20">
        <f t="shared" si="6"/>
        <v>0.7464021781408013</v>
      </c>
      <c r="U51" s="27">
        <v>0</v>
      </c>
      <c r="V51" s="7">
        <f t="shared" si="7"/>
        <v>79414</v>
      </c>
      <c r="W51" s="15">
        <f t="shared" si="8"/>
        <v>4.916666666666667</v>
      </c>
      <c r="X51" s="4" t="s">
        <v>43</v>
      </c>
      <c r="Y51" s="21"/>
      <c r="Z51" s="21"/>
    </row>
    <row r="52" spans="1:26" ht="12.75">
      <c r="A52" s="3">
        <v>46</v>
      </c>
      <c r="B52" s="4" t="s">
        <v>44</v>
      </c>
      <c r="C52" s="4">
        <v>28098</v>
      </c>
      <c r="D52" s="4">
        <v>407</v>
      </c>
      <c r="E52" s="18">
        <f t="shared" si="1"/>
        <v>5.753071253071252</v>
      </c>
      <c r="F52" s="4">
        <v>0</v>
      </c>
      <c r="G52" s="4">
        <v>207.5</v>
      </c>
      <c r="H52" s="16">
        <f t="shared" si="2"/>
        <v>0</v>
      </c>
      <c r="I52" s="4">
        <v>0</v>
      </c>
      <c r="J52" s="4">
        <v>50</v>
      </c>
      <c r="K52" s="15">
        <f t="shared" si="3"/>
        <v>0</v>
      </c>
      <c r="L52" s="4">
        <v>1142</v>
      </c>
      <c r="M52" s="4">
        <v>82</v>
      </c>
      <c r="N52" s="18">
        <f t="shared" si="4"/>
        <v>1.160569105691057</v>
      </c>
      <c r="O52" s="4">
        <v>0</v>
      </c>
      <c r="P52" s="4">
        <v>889.8</v>
      </c>
      <c r="Q52" s="18">
        <f t="shared" si="5"/>
        <v>0</v>
      </c>
      <c r="R52" s="4">
        <v>216</v>
      </c>
      <c r="S52" s="4">
        <v>1199.1</v>
      </c>
      <c r="T52" s="20">
        <f t="shared" si="6"/>
        <v>0.015011258443832875</v>
      </c>
      <c r="U52" s="27">
        <v>0</v>
      </c>
      <c r="V52" s="7">
        <f t="shared" si="7"/>
        <v>29456</v>
      </c>
      <c r="W52" s="15">
        <f t="shared" si="8"/>
        <v>2.758672360830149</v>
      </c>
      <c r="X52" s="4" t="s">
        <v>44</v>
      </c>
      <c r="Y52" s="21"/>
      <c r="Z52" s="21"/>
    </row>
    <row r="53" spans="1:26" ht="12.75">
      <c r="A53" s="3">
        <v>47</v>
      </c>
      <c r="B53" s="4" t="s">
        <v>45</v>
      </c>
      <c r="C53" s="4">
        <v>16067</v>
      </c>
      <c r="D53" s="4">
        <v>407</v>
      </c>
      <c r="E53" s="18">
        <f t="shared" si="1"/>
        <v>3.28972153972154</v>
      </c>
      <c r="F53" s="5">
        <v>3165</v>
      </c>
      <c r="G53" s="4">
        <v>207.5</v>
      </c>
      <c r="H53" s="16">
        <f t="shared" si="2"/>
        <v>1.2710843373493976</v>
      </c>
      <c r="I53" s="6">
        <v>5040</v>
      </c>
      <c r="J53" s="6">
        <v>50</v>
      </c>
      <c r="K53" s="15">
        <f t="shared" si="3"/>
        <v>8.4</v>
      </c>
      <c r="L53" s="4">
        <v>438</v>
      </c>
      <c r="M53" s="4">
        <v>115</v>
      </c>
      <c r="N53" s="18">
        <f t="shared" si="4"/>
        <v>0.3173913043478261</v>
      </c>
      <c r="O53" s="4">
        <v>0</v>
      </c>
      <c r="P53" s="4">
        <v>843.1</v>
      </c>
      <c r="Q53" s="18">
        <f t="shared" si="5"/>
        <v>0</v>
      </c>
      <c r="R53" s="4">
        <v>22614</v>
      </c>
      <c r="S53" s="4">
        <v>1067</v>
      </c>
      <c r="T53" s="20">
        <f t="shared" si="6"/>
        <v>1.7661668228678538</v>
      </c>
      <c r="U53" s="27">
        <v>0</v>
      </c>
      <c r="V53" s="7">
        <f t="shared" si="7"/>
        <v>47324</v>
      </c>
      <c r="W53" s="15">
        <f t="shared" si="8"/>
        <v>4.677578776736646</v>
      </c>
      <c r="X53" s="4" t="s">
        <v>45</v>
      </c>
      <c r="Y53" s="21"/>
      <c r="Z53" s="21"/>
    </row>
    <row r="54" spans="1:26" ht="12.75">
      <c r="A54" s="3">
        <v>48</v>
      </c>
      <c r="B54" s="4" t="s">
        <v>46</v>
      </c>
      <c r="C54" s="4">
        <v>6011</v>
      </c>
      <c r="D54" s="4">
        <v>286</v>
      </c>
      <c r="E54" s="18">
        <f t="shared" si="1"/>
        <v>1.7514568764568763</v>
      </c>
      <c r="F54" s="5">
        <v>707</v>
      </c>
      <c r="G54" s="4">
        <v>130</v>
      </c>
      <c r="H54" s="16">
        <f t="shared" si="2"/>
        <v>0.4532051282051282</v>
      </c>
      <c r="I54" s="4">
        <v>1298</v>
      </c>
      <c r="J54" s="4">
        <v>34</v>
      </c>
      <c r="K54" s="15">
        <f t="shared" si="3"/>
        <v>3.181372549019608</v>
      </c>
      <c r="L54" s="4">
        <v>18072</v>
      </c>
      <c r="M54" s="4">
        <v>65</v>
      </c>
      <c r="N54" s="18">
        <f t="shared" si="4"/>
        <v>23.16923076923077</v>
      </c>
      <c r="O54" s="4">
        <v>1164</v>
      </c>
      <c r="P54" s="4">
        <v>515.2</v>
      </c>
      <c r="Q54" s="18">
        <f t="shared" si="5"/>
        <v>0.18827639751552794</v>
      </c>
      <c r="R54" s="4">
        <v>153</v>
      </c>
      <c r="S54" s="4">
        <v>485.2</v>
      </c>
      <c r="T54" s="20">
        <f t="shared" si="6"/>
        <v>0.02627782357790602</v>
      </c>
      <c r="U54" s="27">
        <v>0</v>
      </c>
      <c r="V54" s="7">
        <f t="shared" si="7"/>
        <v>27405</v>
      </c>
      <c r="W54" s="15">
        <f t="shared" si="8"/>
        <v>4.432744565217391</v>
      </c>
      <c r="X54" s="4" t="s">
        <v>46</v>
      </c>
      <c r="Y54" s="21"/>
      <c r="Z54" s="21"/>
    </row>
    <row r="55" spans="1:26" ht="12.75">
      <c r="A55" s="3">
        <v>49</v>
      </c>
      <c r="B55" s="4" t="s">
        <v>47</v>
      </c>
      <c r="C55" s="4">
        <v>6008</v>
      </c>
      <c r="D55" s="4">
        <v>286</v>
      </c>
      <c r="E55" s="18">
        <f t="shared" si="1"/>
        <v>1.7505827505827505</v>
      </c>
      <c r="F55" s="5">
        <v>0</v>
      </c>
      <c r="G55" s="4">
        <v>130</v>
      </c>
      <c r="H55" s="16">
        <f t="shared" si="2"/>
        <v>0</v>
      </c>
      <c r="I55" s="4">
        <v>0</v>
      </c>
      <c r="J55" s="4">
        <v>34</v>
      </c>
      <c r="K55" s="15">
        <f t="shared" si="3"/>
        <v>0</v>
      </c>
      <c r="L55" s="4">
        <v>0</v>
      </c>
      <c r="M55" s="4">
        <v>64</v>
      </c>
      <c r="N55" s="18">
        <f t="shared" si="4"/>
        <v>0</v>
      </c>
      <c r="O55" s="4">
        <v>0</v>
      </c>
      <c r="P55" s="4">
        <v>504.2</v>
      </c>
      <c r="Q55" s="18">
        <f t="shared" si="5"/>
        <v>0</v>
      </c>
      <c r="R55" s="4">
        <v>875</v>
      </c>
      <c r="S55" s="4">
        <v>283</v>
      </c>
      <c r="T55" s="20">
        <f t="shared" si="6"/>
        <v>0.2576560659599529</v>
      </c>
      <c r="U55" s="27">
        <v>0</v>
      </c>
      <c r="V55" s="7">
        <f t="shared" si="7"/>
        <v>6883</v>
      </c>
      <c r="W55" s="15">
        <f t="shared" si="8"/>
        <v>1.1376107364802328</v>
      </c>
      <c r="X55" s="4" t="s">
        <v>47</v>
      </c>
      <c r="Y55" s="21"/>
      <c r="Z55" s="21"/>
    </row>
    <row r="56" spans="1:26" ht="12.75">
      <c r="A56" s="3">
        <v>50</v>
      </c>
      <c r="B56" s="4" t="s">
        <v>48</v>
      </c>
      <c r="C56" s="4">
        <v>21414</v>
      </c>
      <c r="D56" s="4">
        <v>407</v>
      </c>
      <c r="E56" s="18">
        <f t="shared" si="1"/>
        <v>4.384520884520884</v>
      </c>
      <c r="F56" s="5">
        <v>0</v>
      </c>
      <c r="G56" s="4">
        <v>207.5</v>
      </c>
      <c r="H56" s="16">
        <f t="shared" si="2"/>
        <v>0</v>
      </c>
      <c r="I56" s="4">
        <v>3114</v>
      </c>
      <c r="J56" s="4">
        <v>50</v>
      </c>
      <c r="K56" s="15">
        <f t="shared" si="3"/>
        <v>5.19</v>
      </c>
      <c r="L56" s="4">
        <v>232</v>
      </c>
      <c r="M56" s="4">
        <v>86</v>
      </c>
      <c r="N56" s="18">
        <f t="shared" si="4"/>
        <v>0.22480620155038758</v>
      </c>
      <c r="O56" s="4">
        <v>1863</v>
      </c>
      <c r="P56" s="4">
        <v>882.9</v>
      </c>
      <c r="Q56" s="18">
        <f t="shared" si="5"/>
        <v>0.1758409785932722</v>
      </c>
      <c r="R56" s="4">
        <v>2317</v>
      </c>
      <c r="S56" s="4">
        <v>1498.6</v>
      </c>
      <c r="T56" s="20">
        <f t="shared" si="6"/>
        <v>0.12884247519907469</v>
      </c>
      <c r="U56" s="27">
        <v>7990</v>
      </c>
      <c r="V56" s="23">
        <f>C56+F56+I56+L56+O56+R56+U56</f>
        <v>36930</v>
      </c>
      <c r="W56" s="15">
        <f t="shared" si="8"/>
        <v>3.485672216559067</v>
      </c>
      <c r="X56" s="4" t="s">
        <v>48</v>
      </c>
      <c r="Y56" s="21"/>
      <c r="Z56" s="21"/>
    </row>
    <row r="57" spans="1:26" ht="12.75">
      <c r="A57" s="3">
        <v>51</v>
      </c>
      <c r="B57" s="4" t="s">
        <v>49</v>
      </c>
      <c r="C57" s="5">
        <v>5999</v>
      </c>
      <c r="D57" s="5">
        <v>286</v>
      </c>
      <c r="E57" s="18">
        <f t="shared" si="1"/>
        <v>1.747960372960373</v>
      </c>
      <c r="F57" s="5">
        <v>0</v>
      </c>
      <c r="G57" s="4">
        <v>130</v>
      </c>
      <c r="H57" s="16">
        <f t="shared" si="2"/>
        <v>0</v>
      </c>
      <c r="I57" s="4">
        <v>0</v>
      </c>
      <c r="J57" s="4">
        <v>34</v>
      </c>
      <c r="K57" s="15">
        <f t="shared" si="3"/>
        <v>0</v>
      </c>
      <c r="L57" s="4">
        <v>14217</v>
      </c>
      <c r="M57" s="4">
        <v>64</v>
      </c>
      <c r="N57" s="18">
        <f t="shared" si="4"/>
        <v>18.51171875</v>
      </c>
      <c r="O57" s="4">
        <v>19393</v>
      </c>
      <c r="P57" s="4">
        <v>518.4</v>
      </c>
      <c r="Q57" s="18">
        <f t="shared" si="5"/>
        <v>3.117444701646091</v>
      </c>
      <c r="R57" s="4">
        <v>114</v>
      </c>
      <c r="S57" s="4">
        <v>676.8</v>
      </c>
      <c r="T57" s="20">
        <f t="shared" si="6"/>
        <v>0.01403664302600473</v>
      </c>
      <c r="U57" s="27">
        <v>0</v>
      </c>
      <c r="V57" s="7">
        <f t="shared" si="7"/>
        <v>39723</v>
      </c>
      <c r="W57" s="15">
        <f t="shared" si="8"/>
        <v>6.38551311728395</v>
      </c>
      <c r="X57" s="4" t="s">
        <v>49</v>
      </c>
      <c r="Y57" s="21"/>
      <c r="Z57" s="21"/>
    </row>
    <row r="58" spans="1:26" ht="12.75">
      <c r="A58" s="3">
        <v>52</v>
      </c>
      <c r="B58" s="4" t="s">
        <v>50</v>
      </c>
      <c r="C58" s="4">
        <v>18566</v>
      </c>
      <c r="D58" s="4">
        <v>534</v>
      </c>
      <c r="E58" s="18">
        <f t="shared" si="1"/>
        <v>2.8973158551810236</v>
      </c>
      <c r="F58" s="4">
        <v>1703</v>
      </c>
      <c r="G58" s="4">
        <v>284</v>
      </c>
      <c r="H58" s="16">
        <f t="shared" si="2"/>
        <v>0.49970657276995306</v>
      </c>
      <c r="I58" s="4">
        <v>2703</v>
      </c>
      <c r="J58" s="4">
        <v>75</v>
      </c>
      <c r="K58" s="15">
        <f t="shared" si="3"/>
        <v>3.0033333333333334</v>
      </c>
      <c r="L58" s="4">
        <v>1982</v>
      </c>
      <c r="M58" s="4">
        <v>98</v>
      </c>
      <c r="N58" s="18">
        <f t="shared" si="4"/>
        <v>1.6853741496598638</v>
      </c>
      <c r="O58" s="4">
        <v>59314</v>
      </c>
      <c r="P58" s="4">
        <v>1413.7</v>
      </c>
      <c r="Q58" s="18">
        <f t="shared" si="5"/>
        <v>3.4963806559618966</v>
      </c>
      <c r="R58" s="4">
        <v>17470</v>
      </c>
      <c r="S58" s="4">
        <v>1413.7</v>
      </c>
      <c r="T58" s="20">
        <f t="shared" si="6"/>
        <v>1.029803588691613</v>
      </c>
      <c r="U58" s="27">
        <v>0</v>
      </c>
      <c r="V58" s="7">
        <f t="shared" si="7"/>
        <v>101738</v>
      </c>
      <c r="W58" s="15">
        <f t="shared" si="8"/>
        <v>5.997146966588857</v>
      </c>
      <c r="X58" s="4" t="s">
        <v>50</v>
      </c>
      <c r="Y58" s="21"/>
      <c r="Z58" s="21"/>
    </row>
    <row r="59" spans="1:26" ht="12.75">
      <c r="A59" s="3">
        <v>53</v>
      </c>
      <c r="B59" s="4" t="s">
        <v>51</v>
      </c>
      <c r="C59" s="4">
        <v>14377</v>
      </c>
      <c r="D59" s="4">
        <v>407</v>
      </c>
      <c r="E59" s="18">
        <f t="shared" si="1"/>
        <v>2.9436936936936937</v>
      </c>
      <c r="F59" s="5">
        <v>0</v>
      </c>
      <c r="G59" s="4">
        <v>207.5</v>
      </c>
      <c r="H59" s="16">
        <f t="shared" si="2"/>
        <v>0</v>
      </c>
      <c r="I59" s="4">
        <v>0</v>
      </c>
      <c r="J59" s="4">
        <v>50</v>
      </c>
      <c r="K59" s="15">
        <f t="shared" si="3"/>
        <v>0</v>
      </c>
      <c r="L59" s="4">
        <v>0</v>
      </c>
      <c r="M59" s="4">
        <v>115</v>
      </c>
      <c r="N59" s="18">
        <f t="shared" si="4"/>
        <v>0</v>
      </c>
      <c r="O59" s="4">
        <v>0</v>
      </c>
      <c r="P59" s="4">
        <v>857.5</v>
      </c>
      <c r="Q59" s="18">
        <f t="shared" si="5"/>
        <v>0</v>
      </c>
      <c r="R59" s="4">
        <v>278</v>
      </c>
      <c r="S59" s="4">
        <v>1010</v>
      </c>
      <c r="T59" s="20">
        <f t="shared" si="6"/>
        <v>0.022937293729372938</v>
      </c>
      <c r="U59" s="27">
        <v>0</v>
      </c>
      <c r="V59" s="7">
        <f t="shared" si="7"/>
        <v>14655</v>
      </c>
      <c r="W59" s="15">
        <f t="shared" si="8"/>
        <v>1.424198250728863</v>
      </c>
      <c r="X59" s="4" t="s">
        <v>51</v>
      </c>
      <c r="Y59" s="21"/>
      <c r="Z59" s="21"/>
    </row>
    <row r="60" spans="1:26" ht="12.75">
      <c r="A60" s="3">
        <v>54</v>
      </c>
      <c r="B60" s="4" t="s">
        <v>52</v>
      </c>
      <c r="C60" s="26">
        <v>6024</v>
      </c>
      <c r="D60" s="26">
        <v>286</v>
      </c>
      <c r="E60" s="18">
        <f>(C60/D60)/12</f>
        <v>1.7552447552447552</v>
      </c>
      <c r="F60" s="5">
        <v>0</v>
      </c>
      <c r="G60" s="4">
        <v>130</v>
      </c>
      <c r="H60" s="16">
        <f>(F60/G60)/12</f>
        <v>0</v>
      </c>
      <c r="I60" s="4">
        <v>0</v>
      </c>
      <c r="J60" s="4">
        <v>34</v>
      </c>
      <c r="K60" s="15">
        <f>(I60/J60)/12</f>
        <v>0</v>
      </c>
      <c r="L60" s="4">
        <v>1023</v>
      </c>
      <c r="M60" s="4">
        <v>64</v>
      </c>
      <c r="N60" s="18">
        <f>(L60/M60)/12</f>
        <v>1.33203125</v>
      </c>
      <c r="O60" s="4">
        <v>2340</v>
      </c>
      <c r="P60" s="4">
        <v>515.8</v>
      </c>
      <c r="Q60" s="18">
        <f>(O60/P60)/12</f>
        <v>0.378053509112059</v>
      </c>
      <c r="R60" s="4">
        <v>3993</v>
      </c>
      <c r="S60" s="4">
        <v>1055.4</v>
      </c>
      <c r="T60" s="20">
        <f>(R60/S60)/12</f>
        <v>0.3152833049080917</v>
      </c>
      <c r="U60" s="27">
        <v>0</v>
      </c>
      <c r="V60" s="7">
        <f>C60+F60+I60+L60+O60+R60</f>
        <v>13380</v>
      </c>
      <c r="W60" s="15">
        <f t="shared" si="8"/>
        <v>2.1616905777433115</v>
      </c>
      <c r="X60" s="4" t="s">
        <v>52</v>
      </c>
      <c r="Y60" s="21"/>
      <c r="Z60" s="21"/>
    </row>
    <row r="61" spans="1:26" ht="12.75">
      <c r="A61" s="3">
        <v>55</v>
      </c>
      <c r="B61" s="5" t="s">
        <v>53</v>
      </c>
      <c r="C61" s="4">
        <v>25779</v>
      </c>
      <c r="D61" s="4">
        <v>286</v>
      </c>
      <c r="E61" s="18">
        <f t="shared" si="1"/>
        <v>7.511363636363637</v>
      </c>
      <c r="F61" s="5">
        <v>0</v>
      </c>
      <c r="G61" s="4">
        <v>130</v>
      </c>
      <c r="H61" s="16">
        <f t="shared" si="2"/>
        <v>0</v>
      </c>
      <c r="I61" s="4">
        <v>0</v>
      </c>
      <c r="J61" s="4">
        <v>34</v>
      </c>
      <c r="K61" s="15">
        <f t="shared" si="3"/>
        <v>0</v>
      </c>
      <c r="L61" s="4">
        <v>449</v>
      </c>
      <c r="M61" s="4">
        <v>42</v>
      </c>
      <c r="N61" s="18">
        <f t="shared" si="4"/>
        <v>0.8908730158730158</v>
      </c>
      <c r="O61" s="4">
        <v>1210</v>
      </c>
      <c r="P61" s="4">
        <v>526.6</v>
      </c>
      <c r="Q61" s="18">
        <f t="shared" si="5"/>
        <v>0.19147993416888212</v>
      </c>
      <c r="R61" s="4">
        <v>125</v>
      </c>
      <c r="S61" s="4">
        <v>953</v>
      </c>
      <c r="T61" s="20">
        <f t="shared" si="6"/>
        <v>0.010930395243091992</v>
      </c>
      <c r="U61" s="27">
        <v>0</v>
      </c>
      <c r="V61" s="7">
        <f t="shared" si="7"/>
        <v>27563</v>
      </c>
      <c r="W61" s="15">
        <f t="shared" si="8"/>
        <v>4.361786302063552</v>
      </c>
      <c r="X61" s="5" t="s">
        <v>53</v>
      </c>
      <c r="Y61" s="21"/>
      <c r="Z61" s="21"/>
    </row>
    <row r="62" spans="1:26" ht="12.75">
      <c r="A62" s="3">
        <v>56</v>
      </c>
      <c r="B62" s="6" t="s">
        <v>54</v>
      </c>
      <c r="C62" s="4">
        <v>7742</v>
      </c>
      <c r="D62" s="4">
        <v>286</v>
      </c>
      <c r="E62" s="18">
        <f t="shared" si="1"/>
        <v>2.2558275058275057</v>
      </c>
      <c r="F62" s="5">
        <v>1768</v>
      </c>
      <c r="G62" s="4">
        <v>130</v>
      </c>
      <c r="H62" s="16">
        <f t="shared" si="2"/>
        <v>1.1333333333333333</v>
      </c>
      <c r="I62" s="4">
        <v>0</v>
      </c>
      <c r="J62" s="4">
        <v>34</v>
      </c>
      <c r="K62" s="15">
        <f t="shared" si="3"/>
        <v>0</v>
      </c>
      <c r="L62" s="4">
        <v>19477</v>
      </c>
      <c r="M62" s="4">
        <v>35</v>
      </c>
      <c r="N62" s="18">
        <f t="shared" si="4"/>
        <v>46.37380952380952</v>
      </c>
      <c r="O62" s="4">
        <v>74</v>
      </c>
      <c r="P62" s="4">
        <v>527</v>
      </c>
      <c r="Q62" s="18">
        <f t="shared" si="5"/>
        <v>0.01170145477545857</v>
      </c>
      <c r="R62" s="4">
        <v>125</v>
      </c>
      <c r="S62" s="4">
        <v>763.5</v>
      </c>
      <c r="T62" s="20">
        <f t="shared" si="6"/>
        <v>0.013643309321108929</v>
      </c>
      <c r="U62" s="27">
        <v>0</v>
      </c>
      <c r="V62" s="7">
        <f t="shared" si="7"/>
        <v>29186</v>
      </c>
      <c r="W62" s="15">
        <f t="shared" si="8"/>
        <v>4.615117014547755</v>
      </c>
      <c r="X62" s="6" t="s">
        <v>54</v>
      </c>
      <c r="Y62" s="21"/>
      <c r="Z62" s="21"/>
    </row>
    <row r="63" spans="1:26" ht="12.75">
      <c r="A63" s="3">
        <v>57</v>
      </c>
      <c r="B63" s="26" t="s">
        <v>55</v>
      </c>
      <c r="C63" s="4">
        <v>17942</v>
      </c>
      <c r="D63" s="4">
        <v>407</v>
      </c>
      <c r="E63" s="18">
        <f t="shared" si="1"/>
        <v>3.6736281736281735</v>
      </c>
      <c r="F63" s="5">
        <v>0</v>
      </c>
      <c r="G63" s="4">
        <v>207.5</v>
      </c>
      <c r="H63" s="16">
        <f t="shared" si="2"/>
        <v>0</v>
      </c>
      <c r="I63" s="4">
        <v>0</v>
      </c>
      <c r="J63" s="4">
        <v>50</v>
      </c>
      <c r="K63" s="15">
        <f t="shared" si="3"/>
        <v>0</v>
      </c>
      <c r="L63" s="4">
        <v>27107</v>
      </c>
      <c r="M63" s="4">
        <v>74</v>
      </c>
      <c r="N63" s="18">
        <f t="shared" si="4"/>
        <v>30.525900900900904</v>
      </c>
      <c r="O63" s="4">
        <v>0</v>
      </c>
      <c r="P63" s="4">
        <v>905.4</v>
      </c>
      <c r="Q63" s="18">
        <f t="shared" si="5"/>
        <v>0</v>
      </c>
      <c r="R63" s="4">
        <v>214</v>
      </c>
      <c r="S63" s="4">
        <v>1079.4</v>
      </c>
      <c r="T63" s="20">
        <f t="shared" si="6"/>
        <v>0.01652152430362547</v>
      </c>
      <c r="U63" s="27">
        <v>0</v>
      </c>
      <c r="V63" s="7">
        <f t="shared" si="7"/>
        <v>45263</v>
      </c>
      <c r="W63" s="15">
        <f t="shared" si="8"/>
        <v>4.166022384213239</v>
      </c>
      <c r="X63" s="26" t="s">
        <v>55</v>
      </c>
      <c r="Y63" s="21"/>
      <c r="Z63" s="21"/>
    </row>
    <row r="64" spans="1:26" ht="12.75">
      <c r="A64" s="3">
        <v>58</v>
      </c>
      <c r="B64" s="4" t="s">
        <v>56</v>
      </c>
      <c r="C64" s="4">
        <v>46018</v>
      </c>
      <c r="D64" s="4">
        <v>2397</v>
      </c>
      <c r="E64" s="18">
        <f t="shared" si="1"/>
        <v>1.599847031010986</v>
      </c>
      <c r="F64" s="5">
        <v>0</v>
      </c>
      <c r="G64" s="4">
        <v>969</v>
      </c>
      <c r="H64" s="16">
        <f t="shared" si="2"/>
        <v>0</v>
      </c>
      <c r="I64" s="6">
        <v>2994</v>
      </c>
      <c r="J64" s="6">
        <v>257</v>
      </c>
      <c r="K64" s="15">
        <f t="shared" si="3"/>
        <v>0.9708171206225681</v>
      </c>
      <c r="L64" s="4">
        <v>25524</v>
      </c>
      <c r="M64" s="4">
        <v>1140</v>
      </c>
      <c r="N64" s="18">
        <f t="shared" si="4"/>
        <v>1.8657894736842104</v>
      </c>
      <c r="O64" s="4">
        <v>694</v>
      </c>
      <c r="P64" s="4">
        <v>2487.3</v>
      </c>
      <c r="Q64" s="18">
        <f t="shared" si="5"/>
        <v>0.023251450702904086</v>
      </c>
      <c r="R64" s="4">
        <v>12702</v>
      </c>
      <c r="S64" s="4">
        <v>2331</v>
      </c>
      <c r="T64" s="20">
        <f t="shared" si="6"/>
        <v>0.4540969540969541</v>
      </c>
      <c r="U64" s="27">
        <v>9426</v>
      </c>
      <c r="V64" s="23">
        <f>C64+F64+I64+L64+O64+R64+U64</f>
        <v>97358</v>
      </c>
      <c r="W64" s="15">
        <f t="shared" si="8"/>
        <v>3.2618367975984666</v>
      </c>
      <c r="X64" s="4" t="s">
        <v>56</v>
      </c>
      <c r="Y64" s="21"/>
      <c r="Z64" s="21"/>
    </row>
    <row r="65" spans="1:26" ht="12.75">
      <c r="A65" s="3">
        <v>59</v>
      </c>
      <c r="B65" s="4" t="s">
        <v>57</v>
      </c>
      <c r="C65" s="17">
        <v>70662</v>
      </c>
      <c r="D65" s="17">
        <v>2397</v>
      </c>
      <c r="E65" s="31">
        <f t="shared" si="1"/>
        <v>2.4566124322069256</v>
      </c>
      <c r="F65" s="5">
        <v>0</v>
      </c>
      <c r="G65" s="4">
        <v>969</v>
      </c>
      <c r="H65" s="16">
        <f t="shared" si="2"/>
        <v>0</v>
      </c>
      <c r="I65" s="4">
        <v>976</v>
      </c>
      <c r="J65" s="4">
        <v>257</v>
      </c>
      <c r="K65" s="15">
        <f t="shared" si="3"/>
        <v>0.3164721141374838</v>
      </c>
      <c r="L65" s="4">
        <v>13280</v>
      </c>
      <c r="M65" s="4">
        <v>1080</v>
      </c>
      <c r="N65" s="18">
        <f t="shared" si="4"/>
        <v>1.0246913580246912</v>
      </c>
      <c r="O65" s="4">
        <v>113464</v>
      </c>
      <c r="P65" s="4">
        <v>2541.6</v>
      </c>
      <c r="Q65" s="18">
        <f t="shared" si="5"/>
        <v>3.7202287273108805</v>
      </c>
      <c r="R65" s="4">
        <v>23292</v>
      </c>
      <c r="S65" s="4">
        <v>3204.7</v>
      </c>
      <c r="T65" s="20">
        <f t="shared" si="6"/>
        <v>0.6056729179018318</v>
      </c>
      <c r="U65" s="27">
        <v>0</v>
      </c>
      <c r="V65" s="7">
        <f t="shared" si="7"/>
        <v>221674</v>
      </c>
      <c r="W65" s="15">
        <f t="shared" si="8"/>
        <v>7.2681906410659955</v>
      </c>
      <c r="X65" s="4" t="s">
        <v>57</v>
      </c>
      <c r="Y65" s="21"/>
      <c r="Z65" s="21"/>
    </row>
    <row r="66" spans="1:26" ht="14.25" customHeight="1">
      <c r="A66" s="36">
        <v>60</v>
      </c>
      <c r="B66" s="34" t="s">
        <v>58</v>
      </c>
      <c r="C66" s="34">
        <v>33323</v>
      </c>
      <c r="D66" s="42">
        <v>2397</v>
      </c>
      <c r="E66" s="40">
        <f t="shared" si="1"/>
        <v>1.158496732026144</v>
      </c>
      <c r="F66" s="38">
        <v>91005</v>
      </c>
      <c r="G66" s="34">
        <v>969</v>
      </c>
      <c r="H66" s="40">
        <f t="shared" si="2"/>
        <v>7.826367389060888</v>
      </c>
      <c r="I66" s="34">
        <v>7621</v>
      </c>
      <c r="J66" s="34">
        <v>257</v>
      </c>
      <c r="K66" s="40">
        <f t="shared" si="3"/>
        <v>2.471141374837873</v>
      </c>
      <c r="L66" s="34">
        <v>32404</v>
      </c>
      <c r="M66" s="34">
        <v>1100</v>
      </c>
      <c r="N66" s="40">
        <f t="shared" si="4"/>
        <v>2.4548484848484846</v>
      </c>
      <c r="O66" s="34">
        <v>654</v>
      </c>
      <c r="P66" s="34">
        <v>2532.5</v>
      </c>
      <c r="Q66" s="40">
        <f t="shared" si="5"/>
        <v>0.021520236920039487</v>
      </c>
      <c r="R66" s="34">
        <v>4199</v>
      </c>
      <c r="S66" s="34">
        <v>1003</v>
      </c>
      <c r="T66" s="40">
        <f t="shared" si="6"/>
        <v>0.3488700564971752</v>
      </c>
      <c r="U66" s="25">
        <v>18000</v>
      </c>
      <c r="V66" s="44">
        <f>C66+F66+I66+L66+O66+R66+U66+U67</f>
        <v>187206</v>
      </c>
      <c r="W66" s="40">
        <f t="shared" si="8"/>
        <v>6.160118460019743</v>
      </c>
      <c r="X66" s="34" t="s">
        <v>58</v>
      </c>
      <c r="Y66" s="21"/>
      <c r="Z66" s="21"/>
    </row>
    <row r="67" spans="1:26" ht="22.5" customHeight="1" hidden="1">
      <c r="A67" s="37"/>
      <c r="B67" s="35"/>
      <c r="C67" s="35"/>
      <c r="D67" s="43"/>
      <c r="E67" s="41"/>
      <c r="F67" s="39"/>
      <c r="G67" s="35"/>
      <c r="H67" s="41"/>
      <c r="I67" s="35"/>
      <c r="J67" s="35"/>
      <c r="K67" s="41"/>
      <c r="L67" s="35"/>
      <c r="M67" s="35"/>
      <c r="N67" s="41"/>
      <c r="O67" s="35"/>
      <c r="P67" s="35"/>
      <c r="Q67" s="41"/>
      <c r="R67" s="35"/>
      <c r="S67" s="35"/>
      <c r="T67" s="41"/>
      <c r="U67" s="24"/>
      <c r="V67" s="45"/>
      <c r="W67" s="41"/>
      <c r="X67" s="35"/>
      <c r="Y67" s="21"/>
      <c r="Z67" s="21"/>
    </row>
    <row r="68" spans="1:26" ht="12.75">
      <c r="A68" s="3">
        <v>61</v>
      </c>
      <c r="B68" s="4" t="s">
        <v>59</v>
      </c>
      <c r="C68" s="4">
        <v>37772</v>
      </c>
      <c r="D68" s="6">
        <v>1340</v>
      </c>
      <c r="E68" s="15">
        <f t="shared" si="1"/>
        <v>2.349004975124378</v>
      </c>
      <c r="F68" s="32">
        <v>7069</v>
      </c>
      <c r="G68" s="4">
        <v>756</v>
      </c>
      <c r="H68" s="16">
        <f t="shared" si="2"/>
        <v>0.7792107583774252</v>
      </c>
      <c r="I68" s="4">
        <v>4155</v>
      </c>
      <c r="J68" s="4">
        <v>189</v>
      </c>
      <c r="K68" s="15">
        <f t="shared" si="3"/>
        <v>1.832010582010582</v>
      </c>
      <c r="L68" s="4">
        <v>3111</v>
      </c>
      <c r="M68" s="4">
        <v>980</v>
      </c>
      <c r="N68" s="18">
        <f t="shared" si="4"/>
        <v>0.26454081632653065</v>
      </c>
      <c r="O68" s="4">
        <v>50625</v>
      </c>
      <c r="P68" s="4">
        <v>2016.1</v>
      </c>
      <c r="Q68" s="18">
        <f t="shared" si="5"/>
        <v>2.092530132433907</v>
      </c>
      <c r="R68" s="4">
        <v>0</v>
      </c>
      <c r="S68" s="4">
        <v>2966.9</v>
      </c>
      <c r="T68" s="18">
        <f t="shared" si="6"/>
        <v>0</v>
      </c>
      <c r="U68" s="27">
        <v>0</v>
      </c>
      <c r="V68" s="7">
        <f t="shared" si="7"/>
        <v>102732</v>
      </c>
      <c r="W68" s="15">
        <f aca="true" t="shared" si="9" ref="W68:W99">(V68/P68)/12</f>
        <v>4.246317146966916</v>
      </c>
      <c r="X68" s="4" t="s">
        <v>59</v>
      </c>
      <c r="Y68" s="21"/>
      <c r="Z68" s="21"/>
    </row>
    <row r="69" spans="1:26" ht="12.75">
      <c r="A69" s="3">
        <v>62</v>
      </c>
      <c r="B69" s="4" t="s">
        <v>60</v>
      </c>
      <c r="C69" s="4">
        <v>38568</v>
      </c>
      <c r="D69" s="4">
        <v>1352</v>
      </c>
      <c r="E69" s="18">
        <f t="shared" si="1"/>
        <v>2.3772189349112427</v>
      </c>
      <c r="F69" s="4">
        <v>3204</v>
      </c>
      <c r="G69" s="4">
        <v>998</v>
      </c>
      <c r="H69" s="16">
        <f t="shared" si="2"/>
        <v>0.26753507014028055</v>
      </c>
      <c r="I69" s="4">
        <v>0</v>
      </c>
      <c r="J69" s="4">
        <v>300</v>
      </c>
      <c r="K69" s="15">
        <f t="shared" si="3"/>
        <v>0</v>
      </c>
      <c r="L69" s="4">
        <v>3621</v>
      </c>
      <c r="M69" s="4">
        <v>1280</v>
      </c>
      <c r="N69" s="18">
        <f t="shared" si="4"/>
        <v>0.2357421875</v>
      </c>
      <c r="O69" s="4">
        <v>9669</v>
      </c>
      <c r="P69" s="4">
        <v>2781.4</v>
      </c>
      <c r="Q69" s="18">
        <f t="shared" si="5"/>
        <v>0.2896922413173222</v>
      </c>
      <c r="R69" s="4">
        <v>1998</v>
      </c>
      <c r="S69" s="4">
        <v>4276</v>
      </c>
      <c r="T69" s="20">
        <f t="shared" si="6"/>
        <v>0.03893826005612722</v>
      </c>
      <c r="U69" s="27">
        <v>11516</v>
      </c>
      <c r="V69" s="23">
        <f>C69+F69+I69+L69+O69+R69+U69</f>
        <v>68576</v>
      </c>
      <c r="W69" s="15">
        <f t="shared" si="9"/>
        <v>2.054600800556075</v>
      </c>
      <c r="X69" s="4" t="s">
        <v>60</v>
      </c>
      <c r="Y69" s="21"/>
      <c r="Z69" s="21"/>
    </row>
    <row r="70" spans="1:26" ht="12.75">
      <c r="A70" s="3">
        <v>63</v>
      </c>
      <c r="B70" s="4" t="s">
        <v>61</v>
      </c>
      <c r="C70" s="4">
        <v>24826</v>
      </c>
      <c r="D70" s="4">
        <v>2397</v>
      </c>
      <c r="E70" s="18">
        <f t="shared" si="1"/>
        <v>0.8630927548324294</v>
      </c>
      <c r="F70" s="5">
        <v>10673</v>
      </c>
      <c r="G70" s="4">
        <v>969</v>
      </c>
      <c r="H70" s="16">
        <f t="shared" si="2"/>
        <v>0.9178706570347437</v>
      </c>
      <c r="I70" s="4">
        <v>935</v>
      </c>
      <c r="J70" s="4">
        <v>257</v>
      </c>
      <c r="K70" s="15">
        <f t="shared" si="3"/>
        <v>0.303177691309987</v>
      </c>
      <c r="L70" s="4">
        <v>70856</v>
      </c>
      <c r="M70" s="4">
        <v>1260</v>
      </c>
      <c r="N70" s="18">
        <f t="shared" si="4"/>
        <v>4.686243386243386</v>
      </c>
      <c r="O70" s="4">
        <v>548</v>
      </c>
      <c r="P70" s="4">
        <v>2551.2</v>
      </c>
      <c r="Q70" s="18">
        <f t="shared" si="5"/>
        <v>0.017900073168182293</v>
      </c>
      <c r="R70" s="4">
        <v>0</v>
      </c>
      <c r="S70" s="4">
        <v>1806</v>
      </c>
      <c r="T70" s="20">
        <f t="shared" si="6"/>
        <v>0</v>
      </c>
      <c r="U70" s="27">
        <v>16544</v>
      </c>
      <c r="V70" s="23">
        <f>C70+F70+I70+L70+O70+R70+U70</f>
        <v>124382</v>
      </c>
      <c r="W70" s="15">
        <f t="shared" si="9"/>
        <v>4.062859308038048</v>
      </c>
      <c r="X70" s="4" t="s">
        <v>61</v>
      </c>
      <c r="Y70" s="21"/>
      <c r="Z70" s="21"/>
    </row>
    <row r="71" spans="1:26" ht="12.75">
      <c r="A71" s="3">
        <v>64</v>
      </c>
      <c r="B71" s="4" t="s">
        <v>62</v>
      </c>
      <c r="C71" s="4">
        <v>34615</v>
      </c>
      <c r="D71" s="4">
        <v>2483</v>
      </c>
      <c r="E71" s="18">
        <f t="shared" si="1"/>
        <v>1.1617331185394013</v>
      </c>
      <c r="F71" s="5">
        <v>9796</v>
      </c>
      <c r="G71" s="4">
        <v>890</v>
      </c>
      <c r="H71" s="16">
        <f t="shared" si="2"/>
        <v>0.9172284644194756</v>
      </c>
      <c r="I71" s="6">
        <v>1568</v>
      </c>
      <c r="J71" s="6">
        <v>300</v>
      </c>
      <c r="K71" s="15">
        <f t="shared" si="3"/>
        <v>0.43555555555555553</v>
      </c>
      <c r="L71" s="4">
        <v>4425</v>
      </c>
      <c r="M71" s="4">
        <v>1340</v>
      </c>
      <c r="N71" s="18">
        <f t="shared" si="4"/>
        <v>0.2751865671641791</v>
      </c>
      <c r="O71" s="4">
        <v>2362</v>
      </c>
      <c r="P71" s="4">
        <v>3113.7</v>
      </c>
      <c r="Q71" s="18">
        <f t="shared" si="5"/>
        <v>0.06321525302159274</v>
      </c>
      <c r="R71" s="4">
        <v>0</v>
      </c>
      <c r="S71" s="4">
        <v>3389</v>
      </c>
      <c r="T71" s="20">
        <f t="shared" si="6"/>
        <v>0</v>
      </c>
      <c r="U71" s="27">
        <v>2100</v>
      </c>
      <c r="V71" s="23">
        <f>C71+F71+I71+L71+O71+R71+U71</f>
        <v>54866</v>
      </c>
      <c r="W71" s="15">
        <f t="shared" si="9"/>
        <v>1.4684030788665148</v>
      </c>
      <c r="X71" s="4" t="s">
        <v>62</v>
      </c>
      <c r="Y71" s="21"/>
      <c r="Z71" s="21"/>
    </row>
    <row r="72" spans="1:26" ht="12.75">
      <c r="A72" s="3">
        <v>65</v>
      </c>
      <c r="B72" s="4" t="s">
        <v>63</v>
      </c>
      <c r="C72" s="4">
        <v>45519</v>
      </c>
      <c r="D72" s="4">
        <v>958.7</v>
      </c>
      <c r="E72" s="18">
        <f aca="true" t="shared" si="10" ref="E72:E121">(C72/D72)/12</f>
        <v>3.9566600604985918</v>
      </c>
      <c r="F72" s="5">
        <v>314</v>
      </c>
      <c r="G72" s="4">
        <v>619.5</v>
      </c>
      <c r="H72" s="16">
        <f aca="true" t="shared" si="11" ref="H72:H121">(F72/G72)/12</f>
        <v>0.042238364272262574</v>
      </c>
      <c r="I72" s="4">
        <v>0</v>
      </c>
      <c r="J72" s="4">
        <v>142</v>
      </c>
      <c r="K72" s="15">
        <f aca="true" t="shared" si="12" ref="K72:K121">(I72/J72)/12</f>
        <v>0</v>
      </c>
      <c r="L72" s="4">
        <v>439</v>
      </c>
      <c r="M72" s="4">
        <v>980</v>
      </c>
      <c r="N72" s="18">
        <f aca="true" t="shared" si="13" ref="N72:N121">(L72/M72)/12</f>
        <v>0.03732993197278912</v>
      </c>
      <c r="O72" s="4">
        <v>106227</v>
      </c>
      <c r="P72" s="4">
        <v>1511.5</v>
      </c>
      <c r="Q72" s="18">
        <f aca="true" t="shared" si="14" ref="Q72:Q121">(O72/P72)/12</f>
        <v>5.856599404565002</v>
      </c>
      <c r="R72" s="4">
        <v>17581</v>
      </c>
      <c r="S72" s="4">
        <v>1608</v>
      </c>
      <c r="T72" s="20">
        <f aca="true" t="shared" si="15" ref="T72:T121">(R72/S72)/12</f>
        <v>0.9111214759535655</v>
      </c>
      <c r="U72" s="27">
        <v>9496</v>
      </c>
      <c r="V72" s="23">
        <f>C72+F72+I72+L72+O72+R72+U72+U72</f>
        <v>189072</v>
      </c>
      <c r="W72" s="15">
        <f t="shared" si="9"/>
        <v>10.424082037710884</v>
      </c>
      <c r="X72" s="4" t="s">
        <v>63</v>
      </c>
      <c r="Y72" s="21"/>
      <c r="Z72" s="21"/>
    </row>
    <row r="73" spans="1:26" ht="12.75">
      <c r="A73" s="3">
        <v>66</v>
      </c>
      <c r="B73" s="4" t="s">
        <v>64</v>
      </c>
      <c r="C73" s="4">
        <v>15830</v>
      </c>
      <c r="D73" s="4">
        <v>407</v>
      </c>
      <c r="E73" s="18">
        <f t="shared" si="10"/>
        <v>3.241195741195741</v>
      </c>
      <c r="F73" s="5">
        <v>0</v>
      </c>
      <c r="G73" s="4">
        <v>207.5</v>
      </c>
      <c r="H73" s="16">
        <f t="shared" si="11"/>
        <v>0</v>
      </c>
      <c r="I73" s="4">
        <v>0</v>
      </c>
      <c r="J73" s="4">
        <v>50</v>
      </c>
      <c r="K73" s="15">
        <f t="shared" si="12"/>
        <v>0</v>
      </c>
      <c r="L73" s="4">
        <v>0</v>
      </c>
      <c r="M73" s="4">
        <v>115</v>
      </c>
      <c r="N73" s="18">
        <f t="shared" si="13"/>
        <v>0</v>
      </c>
      <c r="O73" s="4">
        <v>0</v>
      </c>
      <c r="P73" s="4">
        <v>841.3</v>
      </c>
      <c r="Q73" s="18">
        <f t="shared" si="14"/>
        <v>0</v>
      </c>
      <c r="R73" s="4">
        <v>3773</v>
      </c>
      <c r="S73" s="4">
        <v>1658.8</v>
      </c>
      <c r="T73" s="20">
        <f t="shared" si="15"/>
        <v>0.18954465075154733</v>
      </c>
      <c r="U73" s="27">
        <v>140</v>
      </c>
      <c r="V73" s="23">
        <f>C73+F73+I73+L73+O73+R73+U73</f>
        <v>19743</v>
      </c>
      <c r="W73" s="15">
        <f t="shared" si="9"/>
        <v>1.955604421728278</v>
      </c>
      <c r="X73" s="4" t="s">
        <v>64</v>
      </c>
      <c r="Y73" s="21"/>
      <c r="Z73" s="21"/>
    </row>
    <row r="74" spans="1:26" ht="12.75">
      <c r="A74" s="3">
        <v>67</v>
      </c>
      <c r="B74" s="4" t="s">
        <v>65</v>
      </c>
      <c r="C74" s="4">
        <v>21985</v>
      </c>
      <c r="D74" s="4">
        <v>407</v>
      </c>
      <c r="E74" s="18">
        <f t="shared" si="10"/>
        <v>4.501433251433252</v>
      </c>
      <c r="F74" s="5">
        <v>0</v>
      </c>
      <c r="G74" s="4">
        <v>207.5</v>
      </c>
      <c r="H74" s="16">
        <f t="shared" si="11"/>
        <v>0</v>
      </c>
      <c r="I74" s="4">
        <v>0</v>
      </c>
      <c r="J74" s="4">
        <v>50</v>
      </c>
      <c r="K74" s="15">
        <f t="shared" si="12"/>
        <v>0</v>
      </c>
      <c r="L74" s="4">
        <v>776</v>
      </c>
      <c r="M74" s="4">
        <v>115</v>
      </c>
      <c r="N74" s="18">
        <f t="shared" si="13"/>
        <v>0.5623188405797102</v>
      </c>
      <c r="O74" s="4">
        <v>0</v>
      </c>
      <c r="P74" s="4">
        <v>836.3</v>
      </c>
      <c r="Q74" s="18">
        <f t="shared" si="14"/>
        <v>0</v>
      </c>
      <c r="R74" s="4">
        <v>0</v>
      </c>
      <c r="S74" s="4">
        <v>976.2</v>
      </c>
      <c r="T74" s="20">
        <f t="shared" si="15"/>
        <v>0</v>
      </c>
      <c r="U74" s="27">
        <v>0</v>
      </c>
      <c r="V74" s="7">
        <f aca="true" t="shared" si="16" ref="V74:V121">C74+F74+I74+L74+O74+R74</f>
        <v>22761</v>
      </c>
      <c r="W74" s="15">
        <f t="shared" si="9"/>
        <v>2.2680258280521346</v>
      </c>
      <c r="X74" s="4" t="s">
        <v>65</v>
      </c>
      <c r="Y74" s="21"/>
      <c r="Z74" s="21"/>
    </row>
    <row r="75" spans="1:26" ht="12.75">
      <c r="A75" s="3">
        <v>68</v>
      </c>
      <c r="B75" s="4" t="s">
        <v>66</v>
      </c>
      <c r="C75" s="4">
        <v>10524</v>
      </c>
      <c r="D75" s="4">
        <v>271</v>
      </c>
      <c r="E75" s="18">
        <f t="shared" si="10"/>
        <v>3.236162361623616</v>
      </c>
      <c r="F75" s="5">
        <v>1657</v>
      </c>
      <c r="G75" s="4">
        <v>122</v>
      </c>
      <c r="H75" s="16">
        <f t="shared" si="11"/>
        <v>1.1318306010928962</v>
      </c>
      <c r="I75" s="6">
        <v>3667</v>
      </c>
      <c r="J75" s="6">
        <v>50</v>
      </c>
      <c r="K75" s="15">
        <f t="shared" si="12"/>
        <v>6.111666666666667</v>
      </c>
      <c r="L75" s="4">
        <v>919</v>
      </c>
      <c r="M75" s="4">
        <v>195</v>
      </c>
      <c r="N75" s="18">
        <f t="shared" si="13"/>
        <v>0.3927350427350427</v>
      </c>
      <c r="O75" s="4">
        <v>3151</v>
      </c>
      <c r="P75" s="4">
        <v>771.71</v>
      </c>
      <c r="Q75" s="18">
        <f t="shared" si="14"/>
        <v>0.34026166997101676</v>
      </c>
      <c r="R75" s="4">
        <v>3862</v>
      </c>
      <c r="S75" s="4">
        <v>1094.7</v>
      </c>
      <c r="T75" s="20">
        <f t="shared" si="15"/>
        <v>0.29399226576535425</v>
      </c>
      <c r="U75" s="27">
        <v>11556</v>
      </c>
      <c r="V75" s="23">
        <f>C75+F75+I75+L75+O75+R75+U75</f>
        <v>35336</v>
      </c>
      <c r="W75" s="15">
        <f t="shared" si="9"/>
        <v>3.815768444968533</v>
      </c>
      <c r="X75" s="4" t="s">
        <v>66</v>
      </c>
      <c r="Y75" s="21"/>
      <c r="Z75" s="21"/>
    </row>
    <row r="76" spans="1:26" ht="12.75">
      <c r="A76" s="3">
        <v>69</v>
      </c>
      <c r="B76" s="4" t="s">
        <v>67</v>
      </c>
      <c r="C76" s="4">
        <v>26291</v>
      </c>
      <c r="D76" s="4">
        <v>368</v>
      </c>
      <c r="E76" s="18">
        <f t="shared" si="10"/>
        <v>5.9535778985507255</v>
      </c>
      <c r="F76" s="5">
        <v>0</v>
      </c>
      <c r="G76" s="4">
        <v>195</v>
      </c>
      <c r="H76" s="16">
        <f t="shared" si="11"/>
        <v>0</v>
      </c>
      <c r="I76" s="4">
        <v>0</v>
      </c>
      <c r="J76" s="4">
        <v>90</v>
      </c>
      <c r="K76" s="15">
        <f t="shared" si="12"/>
        <v>0</v>
      </c>
      <c r="L76" s="4">
        <v>0</v>
      </c>
      <c r="M76" s="4">
        <v>115</v>
      </c>
      <c r="N76" s="18">
        <f t="shared" si="13"/>
        <v>0</v>
      </c>
      <c r="O76" s="4">
        <v>106</v>
      </c>
      <c r="P76" s="4">
        <v>618.9</v>
      </c>
      <c r="Q76" s="18">
        <f t="shared" si="14"/>
        <v>0.014272634243550386</v>
      </c>
      <c r="R76" s="4">
        <v>169</v>
      </c>
      <c r="S76" s="4">
        <v>774</v>
      </c>
      <c r="T76" s="20">
        <f t="shared" si="15"/>
        <v>0.018195521102497846</v>
      </c>
      <c r="U76" s="27">
        <v>11777</v>
      </c>
      <c r="V76" s="23">
        <f>C76+F76+I76+L76+O76+R76+U76</f>
        <v>38343</v>
      </c>
      <c r="W76" s="15">
        <f t="shared" si="9"/>
        <v>5.162788818872193</v>
      </c>
      <c r="X76" s="4" t="s">
        <v>67</v>
      </c>
      <c r="Y76" s="21"/>
      <c r="Z76" s="21"/>
    </row>
    <row r="77" spans="1:26" ht="12.75">
      <c r="A77" s="3">
        <v>70</v>
      </c>
      <c r="B77" s="4" t="s">
        <v>68</v>
      </c>
      <c r="C77" s="4">
        <v>6965</v>
      </c>
      <c r="D77" s="4">
        <v>286</v>
      </c>
      <c r="E77" s="18">
        <f t="shared" si="10"/>
        <v>2.0294289044289044</v>
      </c>
      <c r="F77" s="5">
        <v>0</v>
      </c>
      <c r="G77" s="4">
        <v>130</v>
      </c>
      <c r="H77" s="16">
        <f t="shared" si="11"/>
        <v>0</v>
      </c>
      <c r="I77" s="4">
        <v>2084</v>
      </c>
      <c r="J77" s="4">
        <v>34</v>
      </c>
      <c r="K77" s="15">
        <f t="shared" si="12"/>
        <v>5.1078431372549025</v>
      </c>
      <c r="L77" s="4">
        <v>358</v>
      </c>
      <c r="M77" s="4">
        <v>64</v>
      </c>
      <c r="N77" s="18">
        <f t="shared" si="13"/>
        <v>0.4661458333333333</v>
      </c>
      <c r="O77" s="4">
        <v>2036</v>
      </c>
      <c r="P77" s="4">
        <v>506.9</v>
      </c>
      <c r="Q77" s="18">
        <f t="shared" si="14"/>
        <v>0.3347142763201158</v>
      </c>
      <c r="R77" s="4">
        <v>169</v>
      </c>
      <c r="S77" s="4">
        <v>667.5</v>
      </c>
      <c r="T77" s="20">
        <f t="shared" si="15"/>
        <v>0.021098626716604243</v>
      </c>
      <c r="U77" s="27">
        <v>5357</v>
      </c>
      <c r="V77" s="23">
        <f>C77+F77+I77+L77+O77+R77+U77</f>
        <v>16969</v>
      </c>
      <c r="W77" s="15">
        <f t="shared" si="9"/>
        <v>2.7896692312750706</v>
      </c>
      <c r="X77" s="4" t="s">
        <v>68</v>
      </c>
      <c r="Y77" s="21"/>
      <c r="Z77" s="21"/>
    </row>
    <row r="78" spans="1:26" ht="12.75">
      <c r="A78" s="3">
        <v>71</v>
      </c>
      <c r="B78" s="4" t="s">
        <v>110</v>
      </c>
      <c r="C78" s="4">
        <v>33936</v>
      </c>
      <c r="D78" s="4">
        <v>534</v>
      </c>
      <c r="E78" s="18">
        <f t="shared" si="10"/>
        <v>5.295880149812734</v>
      </c>
      <c r="F78" s="5">
        <v>1353</v>
      </c>
      <c r="G78" s="4">
        <v>284</v>
      </c>
      <c r="H78" s="16">
        <f t="shared" si="11"/>
        <v>0.3970070422535212</v>
      </c>
      <c r="I78" s="4">
        <v>0</v>
      </c>
      <c r="J78" s="4">
        <v>75</v>
      </c>
      <c r="K78" s="15">
        <f t="shared" si="12"/>
        <v>0</v>
      </c>
      <c r="L78" s="4">
        <v>2042</v>
      </c>
      <c r="M78" s="4">
        <v>170</v>
      </c>
      <c r="N78" s="18">
        <f t="shared" si="13"/>
        <v>1.0009803921568627</v>
      </c>
      <c r="O78" s="4">
        <v>2074</v>
      </c>
      <c r="P78" s="4">
        <v>1326.6</v>
      </c>
      <c r="Q78" s="18">
        <f t="shared" si="14"/>
        <v>0.1302829287903915</v>
      </c>
      <c r="R78" s="4">
        <v>7495</v>
      </c>
      <c r="S78" s="4">
        <v>2209.6</v>
      </c>
      <c r="T78" s="20">
        <f t="shared" si="15"/>
        <v>0.2826680545498431</v>
      </c>
      <c r="U78" s="27">
        <v>0</v>
      </c>
      <c r="V78" s="7">
        <f t="shared" si="16"/>
        <v>46900</v>
      </c>
      <c r="W78" s="15">
        <f t="shared" si="9"/>
        <v>2.9461279461279464</v>
      </c>
      <c r="X78" s="4" t="s">
        <v>110</v>
      </c>
      <c r="Y78" s="21"/>
      <c r="Z78" s="21"/>
    </row>
    <row r="79" spans="1:26" ht="12.75">
      <c r="A79" s="3">
        <v>72</v>
      </c>
      <c r="B79" s="4" t="s">
        <v>69</v>
      </c>
      <c r="C79" s="4">
        <v>20094</v>
      </c>
      <c r="D79" s="4">
        <v>368</v>
      </c>
      <c r="E79" s="18">
        <f t="shared" si="10"/>
        <v>4.550271739130435</v>
      </c>
      <c r="F79" s="5">
        <v>0</v>
      </c>
      <c r="G79" s="4">
        <v>195</v>
      </c>
      <c r="H79" s="16">
        <f t="shared" si="11"/>
        <v>0</v>
      </c>
      <c r="I79" s="4">
        <v>1949</v>
      </c>
      <c r="J79" s="4">
        <v>90</v>
      </c>
      <c r="K79" s="15">
        <f t="shared" si="12"/>
        <v>1.8046296296296296</v>
      </c>
      <c r="L79" s="4">
        <v>1108</v>
      </c>
      <c r="M79" s="4">
        <v>115</v>
      </c>
      <c r="N79" s="18">
        <f t="shared" si="13"/>
        <v>0.8028985507246377</v>
      </c>
      <c r="O79" s="4">
        <v>6907</v>
      </c>
      <c r="P79" s="4">
        <v>634.5</v>
      </c>
      <c r="Q79" s="18">
        <f t="shared" si="14"/>
        <v>0.9071447333858682</v>
      </c>
      <c r="R79" s="4">
        <v>610</v>
      </c>
      <c r="S79" s="4">
        <v>922</v>
      </c>
      <c r="T79" s="20">
        <f t="shared" si="15"/>
        <v>0.05513376717281273</v>
      </c>
      <c r="U79" s="27">
        <v>0</v>
      </c>
      <c r="V79" s="7">
        <f t="shared" si="16"/>
        <v>30668</v>
      </c>
      <c r="W79" s="15">
        <f t="shared" si="9"/>
        <v>4.027843446283163</v>
      </c>
      <c r="X79" s="4" t="s">
        <v>69</v>
      </c>
      <c r="Y79" s="21"/>
      <c r="Z79" s="21"/>
    </row>
    <row r="80" spans="1:26" ht="12.75">
      <c r="A80" s="3">
        <v>73</v>
      </c>
      <c r="B80" s="4" t="s">
        <v>70</v>
      </c>
      <c r="C80" s="4">
        <v>23058</v>
      </c>
      <c r="D80" s="4">
        <v>534</v>
      </c>
      <c r="E80" s="18">
        <f t="shared" si="10"/>
        <v>3.5983146067415728</v>
      </c>
      <c r="F80" s="5">
        <v>0</v>
      </c>
      <c r="G80" s="4">
        <v>284</v>
      </c>
      <c r="H80" s="16">
        <f t="shared" si="11"/>
        <v>0</v>
      </c>
      <c r="I80" s="6">
        <v>0</v>
      </c>
      <c r="J80" s="6">
        <v>75</v>
      </c>
      <c r="K80" s="15">
        <f t="shared" si="12"/>
        <v>0</v>
      </c>
      <c r="L80" s="4">
        <v>0</v>
      </c>
      <c r="M80" s="4">
        <v>170</v>
      </c>
      <c r="N80" s="18">
        <f t="shared" si="13"/>
        <v>0</v>
      </c>
      <c r="O80" s="4">
        <v>10142</v>
      </c>
      <c r="P80" s="4">
        <v>1348.8</v>
      </c>
      <c r="Q80" s="18">
        <f t="shared" si="14"/>
        <v>0.6266063661526295</v>
      </c>
      <c r="R80" s="4">
        <v>680</v>
      </c>
      <c r="S80" s="4">
        <v>1760.6</v>
      </c>
      <c r="T80" s="20">
        <f t="shared" si="15"/>
        <v>0.032185997197924955</v>
      </c>
      <c r="U80" s="27">
        <v>0</v>
      </c>
      <c r="V80" s="7">
        <f t="shared" si="16"/>
        <v>33880</v>
      </c>
      <c r="W80" s="15">
        <f t="shared" si="9"/>
        <v>2.093218663503361</v>
      </c>
      <c r="X80" s="4" t="s">
        <v>70</v>
      </c>
      <c r="Y80" s="21"/>
      <c r="Z80" s="21"/>
    </row>
    <row r="81" spans="1:26" ht="12.75">
      <c r="A81" s="3">
        <v>74</v>
      </c>
      <c r="B81" s="4" t="s">
        <v>71</v>
      </c>
      <c r="C81" s="4">
        <v>42303</v>
      </c>
      <c r="D81" s="4">
        <v>1227</v>
      </c>
      <c r="E81" s="18">
        <f t="shared" si="10"/>
        <v>2.873064384678077</v>
      </c>
      <c r="F81" s="4">
        <v>7639</v>
      </c>
      <c r="G81" s="4">
        <v>864</v>
      </c>
      <c r="H81" s="16">
        <f t="shared" si="11"/>
        <v>0.7367862654320988</v>
      </c>
      <c r="I81" s="6">
        <v>0</v>
      </c>
      <c r="J81" s="6">
        <v>210</v>
      </c>
      <c r="K81" s="15">
        <f t="shared" si="12"/>
        <v>0</v>
      </c>
      <c r="L81" s="4">
        <v>776</v>
      </c>
      <c r="M81" s="4">
        <v>980</v>
      </c>
      <c r="N81" s="18">
        <f t="shared" si="13"/>
        <v>0.06598639455782312</v>
      </c>
      <c r="O81" s="4">
        <v>3185</v>
      </c>
      <c r="P81" s="4">
        <v>1984.3</v>
      </c>
      <c r="Q81" s="18">
        <f t="shared" si="14"/>
        <v>0.13375833627307698</v>
      </c>
      <c r="R81" s="4">
        <v>0</v>
      </c>
      <c r="S81" s="4">
        <v>1706</v>
      </c>
      <c r="T81" s="20">
        <f t="shared" si="15"/>
        <v>0</v>
      </c>
      <c r="U81" s="27">
        <v>0</v>
      </c>
      <c r="V81" s="7">
        <f t="shared" si="16"/>
        <v>53903</v>
      </c>
      <c r="W81" s="15">
        <f t="shared" si="9"/>
        <v>2.26372860286583</v>
      </c>
      <c r="X81" s="4" t="s">
        <v>71</v>
      </c>
      <c r="Y81" s="21"/>
      <c r="Z81" s="21"/>
    </row>
    <row r="82" spans="1:26" ht="12.75">
      <c r="A82" s="3">
        <v>75</v>
      </c>
      <c r="B82" s="4" t="s">
        <v>72</v>
      </c>
      <c r="C82" s="4">
        <v>20581</v>
      </c>
      <c r="D82" s="4">
        <v>1227</v>
      </c>
      <c r="E82" s="18">
        <f t="shared" si="10"/>
        <v>1.3977859277370281</v>
      </c>
      <c r="F82" s="5">
        <v>212</v>
      </c>
      <c r="G82" s="4">
        <v>864</v>
      </c>
      <c r="H82" s="16">
        <f t="shared" si="11"/>
        <v>0.02044753086419753</v>
      </c>
      <c r="I82" s="6">
        <v>30129</v>
      </c>
      <c r="J82" s="6">
        <v>210</v>
      </c>
      <c r="K82" s="15">
        <f t="shared" si="12"/>
        <v>11.95595238095238</v>
      </c>
      <c r="L82" s="4">
        <v>32664</v>
      </c>
      <c r="M82" s="4">
        <v>1115</v>
      </c>
      <c r="N82" s="18">
        <f t="shared" si="13"/>
        <v>2.441255605381166</v>
      </c>
      <c r="O82" s="4">
        <v>1042</v>
      </c>
      <c r="P82" s="4">
        <v>1971.8</v>
      </c>
      <c r="Q82" s="18">
        <f t="shared" si="14"/>
        <v>0.04403759678128275</v>
      </c>
      <c r="R82" s="4">
        <v>48682</v>
      </c>
      <c r="S82" s="4">
        <v>1198</v>
      </c>
      <c r="T82" s="20">
        <f t="shared" si="15"/>
        <v>3.386338341680579</v>
      </c>
      <c r="U82" s="27">
        <v>0</v>
      </c>
      <c r="V82" s="7">
        <f t="shared" si="16"/>
        <v>133310</v>
      </c>
      <c r="W82" s="15">
        <f t="shared" si="9"/>
        <v>5.634023058457585</v>
      </c>
      <c r="X82" s="4" t="s">
        <v>72</v>
      </c>
      <c r="Y82" s="21"/>
      <c r="Z82" s="21"/>
    </row>
    <row r="83" spans="1:26" ht="12.75">
      <c r="A83" s="3">
        <v>76</v>
      </c>
      <c r="B83" s="4" t="s">
        <v>73</v>
      </c>
      <c r="C83" s="4">
        <v>6389</v>
      </c>
      <c r="D83" s="4">
        <v>286</v>
      </c>
      <c r="E83" s="18">
        <f t="shared" si="10"/>
        <v>1.8615967365967367</v>
      </c>
      <c r="F83" s="5">
        <v>0</v>
      </c>
      <c r="G83" s="4">
        <v>130</v>
      </c>
      <c r="H83" s="16">
        <f t="shared" si="11"/>
        <v>0</v>
      </c>
      <c r="I83" s="4">
        <v>0</v>
      </c>
      <c r="J83" s="4">
        <v>34</v>
      </c>
      <c r="K83" s="15">
        <f t="shared" si="12"/>
        <v>0</v>
      </c>
      <c r="L83" s="4">
        <v>0</v>
      </c>
      <c r="M83" s="4">
        <v>64</v>
      </c>
      <c r="N83" s="18">
        <f t="shared" si="13"/>
        <v>0</v>
      </c>
      <c r="O83" s="4">
        <v>0</v>
      </c>
      <c r="P83" s="4">
        <v>508.9</v>
      </c>
      <c r="Q83" s="18">
        <f t="shared" si="14"/>
        <v>0</v>
      </c>
      <c r="R83" s="4">
        <v>160</v>
      </c>
      <c r="S83" s="4">
        <v>1218.1</v>
      </c>
      <c r="T83" s="20">
        <f t="shared" si="15"/>
        <v>0.010946008811537095</v>
      </c>
      <c r="U83" s="27">
        <v>0</v>
      </c>
      <c r="V83" s="7">
        <f t="shared" si="16"/>
        <v>6549</v>
      </c>
      <c r="W83" s="15">
        <f t="shared" si="9"/>
        <v>1.0724110827274516</v>
      </c>
      <c r="X83" s="4" t="s">
        <v>73</v>
      </c>
      <c r="Y83" s="21"/>
      <c r="Z83" s="21"/>
    </row>
    <row r="84" spans="1:26" ht="12.75">
      <c r="A84" s="3">
        <v>77</v>
      </c>
      <c r="B84" s="4" t="s">
        <v>74</v>
      </c>
      <c r="C84" s="4">
        <v>33957</v>
      </c>
      <c r="D84" s="4">
        <v>958.7</v>
      </c>
      <c r="E84" s="18">
        <f t="shared" si="10"/>
        <v>2.9516532804839883</v>
      </c>
      <c r="F84" s="4">
        <v>88351</v>
      </c>
      <c r="G84" s="4">
        <v>619.5</v>
      </c>
      <c r="H84" s="16">
        <f t="shared" si="11"/>
        <v>11.884718859295129</v>
      </c>
      <c r="I84" s="6">
        <v>3227</v>
      </c>
      <c r="J84" s="6">
        <v>142</v>
      </c>
      <c r="K84" s="15">
        <f t="shared" si="12"/>
        <v>1.8937793427230047</v>
      </c>
      <c r="L84" s="4">
        <v>4474</v>
      </c>
      <c r="M84" s="4">
        <v>945</v>
      </c>
      <c r="N84" s="18">
        <f t="shared" si="13"/>
        <v>0.39453262786596116</v>
      </c>
      <c r="O84" s="4">
        <v>74813</v>
      </c>
      <c r="P84" s="4">
        <v>1538.8</v>
      </c>
      <c r="Q84" s="18">
        <f t="shared" si="14"/>
        <v>4.051479507841608</v>
      </c>
      <c r="R84" s="4">
        <v>22287</v>
      </c>
      <c r="S84" s="4">
        <v>1958.4</v>
      </c>
      <c r="T84" s="20">
        <f t="shared" si="15"/>
        <v>0.9483506944444443</v>
      </c>
      <c r="U84" s="27">
        <v>0</v>
      </c>
      <c r="V84" s="7">
        <f t="shared" si="16"/>
        <v>227109</v>
      </c>
      <c r="W84" s="15">
        <f t="shared" si="9"/>
        <v>12.299031713023135</v>
      </c>
      <c r="X84" s="4" t="s">
        <v>74</v>
      </c>
      <c r="Y84" s="21"/>
      <c r="Z84" s="21"/>
    </row>
    <row r="85" spans="1:26" ht="12.75">
      <c r="A85" s="3">
        <v>78</v>
      </c>
      <c r="B85" s="4" t="s">
        <v>75</v>
      </c>
      <c r="C85" s="4">
        <v>19998</v>
      </c>
      <c r="D85" s="4">
        <v>534</v>
      </c>
      <c r="E85" s="18">
        <f t="shared" si="10"/>
        <v>3.120786516853933</v>
      </c>
      <c r="F85" s="5">
        <v>425</v>
      </c>
      <c r="G85" s="4">
        <v>284</v>
      </c>
      <c r="H85" s="16">
        <f t="shared" si="11"/>
        <v>0.12470657276995305</v>
      </c>
      <c r="I85" s="4">
        <v>1316</v>
      </c>
      <c r="J85" s="4">
        <v>75</v>
      </c>
      <c r="K85" s="15">
        <f t="shared" si="12"/>
        <v>1.4622222222222223</v>
      </c>
      <c r="L85" s="4">
        <v>7756</v>
      </c>
      <c r="M85" s="4">
        <v>170</v>
      </c>
      <c r="N85" s="18">
        <f t="shared" si="13"/>
        <v>3.8019607843137257</v>
      </c>
      <c r="O85" s="4">
        <v>24098</v>
      </c>
      <c r="P85" s="4">
        <v>1345.2</v>
      </c>
      <c r="Q85" s="18">
        <f t="shared" si="14"/>
        <v>1.4928387352562196</v>
      </c>
      <c r="R85" s="4">
        <v>460</v>
      </c>
      <c r="S85" s="4">
        <v>1352</v>
      </c>
      <c r="T85" s="20">
        <f t="shared" si="15"/>
        <v>0.028353057199211048</v>
      </c>
      <c r="U85" s="27">
        <v>0</v>
      </c>
      <c r="V85" s="7">
        <f t="shared" si="16"/>
        <v>54053</v>
      </c>
      <c r="W85" s="15">
        <f t="shared" si="9"/>
        <v>3.348510754286847</v>
      </c>
      <c r="X85" s="4" t="s">
        <v>75</v>
      </c>
      <c r="Y85" s="21"/>
      <c r="Z85" s="21"/>
    </row>
    <row r="86" spans="1:26" ht="12.75">
      <c r="A86" s="3">
        <v>79</v>
      </c>
      <c r="B86" s="4" t="s">
        <v>76</v>
      </c>
      <c r="C86" s="4">
        <v>12909</v>
      </c>
      <c r="D86" s="4">
        <v>407</v>
      </c>
      <c r="E86" s="18">
        <f t="shared" si="10"/>
        <v>2.6431203931203933</v>
      </c>
      <c r="F86" s="5">
        <v>0</v>
      </c>
      <c r="G86" s="4">
        <v>207.5</v>
      </c>
      <c r="H86" s="16">
        <f t="shared" si="11"/>
        <v>0</v>
      </c>
      <c r="I86" s="4">
        <v>0</v>
      </c>
      <c r="J86" s="4">
        <v>50</v>
      </c>
      <c r="K86" s="15">
        <f t="shared" si="12"/>
        <v>0</v>
      </c>
      <c r="L86" s="4">
        <v>791</v>
      </c>
      <c r="M86" s="4">
        <v>115</v>
      </c>
      <c r="N86" s="18">
        <f t="shared" si="13"/>
        <v>0.5731884057971014</v>
      </c>
      <c r="O86" s="4">
        <v>0</v>
      </c>
      <c r="P86" s="4">
        <v>847.2</v>
      </c>
      <c r="Q86" s="18">
        <f t="shared" si="14"/>
        <v>0</v>
      </c>
      <c r="R86" s="4">
        <v>12835</v>
      </c>
      <c r="S86" s="4">
        <v>1214</v>
      </c>
      <c r="T86" s="20">
        <f t="shared" si="15"/>
        <v>0.8810406370126304</v>
      </c>
      <c r="U86" s="27">
        <v>0</v>
      </c>
      <c r="V86" s="7">
        <f t="shared" si="16"/>
        <v>26535</v>
      </c>
      <c r="W86" s="15">
        <f t="shared" si="9"/>
        <v>2.6100684608120868</v>
      </c>
      <c r="X86" s="4" t="s">
        <v>76</v>
      </c>
      <c r="Y86" s="21"/>
      <c r="Z86" s="21"/>
    </row>
    <row r="87" spans="1:26" ht="12.75">
      <c r="A87" s="3">
        <v>80</v>
      </c>
      <c r="B87" s="4" t="s">
        <v>77</v>
      </c>
      <c r="C87" s="4">
        <v>16488</v>
      </c>
      <c r="D87" s="4">
        <v>534</v>
      </c>
      <c r="E87" s="18">
        <f t="shared" si="10"/>
        <v>2.5730337078651684</v>
      </c>
      <c r="F87" s="5">
        <v>0</v>
      </c>
      <c r="G87" s="4">
        <v>284</v>
      </c>
      <c r="H87" s="16">
        <f t="shared" si="11"/>
        <v>0</v>
      </c>
      <c r="I87" s="4">
        <v>0</v>
      </c>
      <c r="J87" s="4">
        <v>75</v>
      </c>
      <c r="K87" s="15">
        <f t="shared" si="12"/>
        <v>0</v>
      </c>
      <c r="L87" s="4">
        <v>13769</v>
      </c>
      <c r="M87" s="4">
        <v>170</v>
      </c>
      <c r="N87" s="18">
        <f t="shared" si="13"/>
        <v>6.749509803921569</v>
      </c>
      <c r="O87" s="4">
        <v>65421</v>
      </c>
      <c r="P87" s="4">
        <v>1336.8</v>
      </c>
      <c r="Q87" s="18">
        <f t="shared" si="14"/>
        <v>4.078209156193896</v>
      </c>
      <c r="R87" s="4">
        <v>5892</v>
      </c>
      <c r="S87" s="4">
        <v>1283</v>
      </c>
      <c r="T87" s="20">
        <f t="shared" si="15"/>
        <v>0.38269680436477005</v>
      </c>
      <c r="U87" s="27">
        <v>0</v>
      </c>
      <c r="V87" s="7">
        <f t="shared" si="16"/>
        <v>101570</v>
      </c>
      <c r="W87" s="15">
        <f t="shared" si="9"/>
        <v>6.331662677039698</v>
      </c>
      <c r="X87" s="4" t="s">
        <v>77</v>
      </c>
      <c r="Y87" s="21"/>
      <c r="Z87" s="21"/>
    </row>
    <row r="88" spans="1:26" ht="12.75">
      <c r="A88" s="3">
        <v>81</v>
      </c>
      <c r="B88" s="33" t="s">
        <v>78</v>
      </c>
      <c r="C88" s="4">
        <v>8364</v>
      </c>
      <c r="D88" s="4">
        <v>407</v>
      </c>
      <c r="E88" s="18">
        <f t="shared" si="10"/>
        <v>1.7125307125307125</v>
      </c>
      <c r="F88" s="5">
        <v>4322</v>
      </c>
      <c r="G88" s="4">
        <v>207.5</v>
      </c>
      <c r="H88" s="16">
        <f t="shared" si="11"/>
        <v>1.7357429718875501</v>
      </c>
      <c r="I88" s="4">
        <v>0</v>
      </c>
      <c r="J88" s="4">
        <v>50</v>
      </c>
      <c r="K88" s="15">
        <f t="shared" si="12"/>
        <v>0</v>
      </c>
      <c r="L88" s="4">
        <v>28735</v>
      </c>
      <c r="M88" s="4">
        <v>115</v>
      </c>
      <c r="N88" s="18">
        <f t="shared" si="13"/>
        <v>20.82246376811594</v>
      </c>
      <c r="O88" s="4">
        <v>14642</v>
      </c>
      <c r="P88" s="4">
        <v>838</v>
      </c>
      <c r="Q88" s="18">
        <f t="shared" si="14"/>
        <v>1.4560461416070007</v>
      </c>
      <c r="R88" s="4">
        <v>732</v>
      </c>
      <c r="S88" s="4">
        <v>652</v>
      </c>
      <c r="T88" s="20">
        <f t="shared" si="15"/>
        <v>0.09355828220858896</v>
      </c>
      <c r="U88" s="27">
        <v>0</v>
      </c>
      <c r="V88" s="7">
        <f t="shared" si="16"/>
        <v>56795</v>
      </c>
      <c r="W88" s="15">
        <f t="shared" si="9"/>
        <v>5.647871917263326</v>
      </c>
      <c r="X88" s="33" t="s">
        <v>78</v>
      </c>
      <c r="Y88" s="21"/>
      <c r="Z88" s="21"/>
    </row>
    <row r="89" spans="1:26" ht="12.75">
      <c r="A89" s="3">
        <v>82</v>
      </c>
      <c r="B89" s="4" t="s">
        <v>79</v>
      </c>
      <c r="C89" s="4">
        <v>24960</v>
      </c>
      <c r="D89" s="4">
        <v>548.5</v>
      </c>
      <c r="E89" s="18">
        <f t="shared" si="10"/>
        <v>3.7921604375569733</v>
      </c>
      <c r="F89" s="4">
        <v>0</v>
      </c>
      <c r="G89" s="4">
        <v>364</v>
      </c>
      <c r="H89" s="16">
        <f t="shared" si="11"/>
        <v>0</v>
      </c>
      <c r="I89" s="4">
        <v>0</v>
      </c>
      <c r="J89" s="4">
        <v>170</v>
      </c>
      <c r="K89" s="15">
        <f t="shared" si="12"/>
        <v>0</v>
      </c>
      <c r="L89" s="4">
        <v>0</v>
      </c>
      <c r="M89" s="4">
        <v>170</v>
      </c>
      <c r="N89" s="18">
        <f t="shared" si="13"/>
        <v>0</v>
      </c>
      <c r="O89" s="4">
        <v>121120</v>
      </c>
      <c r="P89" s="4">
        <v>958.5</v>
      </c>
      <c r="Q89" s="18">
        <f t="shared" si="14"/>
        <v>10.530342549121892</v>
      </c>
      <c r="R89" s="4">
        <v>20164</v>
      </c>
      <c r="S89" s="4">
        <v>2071.8</v>
      </c>
      <c r="T89" s="20">
        <f t="shared" si="15"/>
        <v>0.8110499726485826</v>
      </c>
      <c r="U89" s="27">
        <v>0</v>
      </c>
      <c r="V89" s="7">
        <f t="shared" si="16"/>
        <v>166244</v>
      </c>
      <c r="W89" s="15">
        <f t="shared" si="9"/>
        <v>14.453486350199965</v>
      </c>
      <c r="X89" s="4" t="s">
        <v>79</v>
      </c>
      <c r="Y89" s="21"/>
      <c r="Z89" s="21"/>
    </row>
    <row r="90" spans="1:26" ht="12.75">
      <c r="A90" s="3">
        <v>83</v>
      </c>
      <c r="B90" s="4" t="s">
        <v>80</v>
      </c>
      <c r="C90" s="4">
        <v>8057</v>
      </c>
      <c r="D90" s="4">
        <v>286</v>
      </c>
      <c r="E90" s="18">
        <f t="shared" si="10"/>
        <v>2.3476107226107223</v>
      </c>
      <c r="F90" s="5">
        <v>0</v>
      </c>
      <c r="G90" s="4">
        <v>130</v>
      </c>
      <c r="H90" s="16">
        <f t="shared" si="11"/>
        <v>0</v>
      </c>
      <c r="I90" s="4">
        <v>0</v>
      </c>
      <c r="J90" s="4">
        <v>34</v>
      </c>
      <c r="K90" s="15">
        <f t="shared" si="12"/>
        <v>0</v>
      </c>
      <c r="L90" s="4">
        <v>0</v>
      </c>
      <c r="M90" s="4">
        <v>64</v>
      </c>
      <c r="N90" s="18">
        <f t="shared" si="13"/>
        <v>0</v>
      </c>
      <c r="O90" s="4">
        <v>0</v>
      </c>
      <c r="P90" s="4">
        <v>497.4</v>
      </c>
      <c r="Q90" s="18">
        <f t="shared" si="14"/>
        <v>0</v>
      </c>
      <c r="R90" s="4">
        <v>148</v>
      </c>
      <c r="S90" s="4">
        <v>828.6</v>
      </c>
      <c r="T90" s="20">
        <f t="shared" si="15"/>
        <v>0.014884544211119156</v>
      </c>
      <c r="U90" s="27">
        <v>0</v>
      </c>
      <c r="V90" s="7">
        <f t="shared" si="16"/>
        <v>8205</v>
      </c>
      <c r="W90" s="15">
        <f t="shared" si="9"/>
        <v>1.37464817048653</v>
      </c>
      <c r="X90" s="4" t="s">
        <v>80</v>
      </c>
      <c r="Y90" s="21"/>
      <c r="Z90" s="21"/>
    </row>
    <row r="91" spans="1:26" ht="12.75">
      <c r="A91" s="3">
        <v>84</v>
      </c>
      <c r="B91" s="4" t="s">
        <v>81</v>
      </c>
      <c r="C91" s="4">
        <v>22313</v>
      </c>
      <c r="D91" s="4">
        <v>548.5</v>
      </c>
      <c r="E91" s="18">
        <f t="shared" si="10"/>
        <v>3.3900030385900943</v>
      </c>
      <c r="F91" s="5">
        <v>0</v>
      </c>
      <c r="G91" s="4">
        <v>364</v>
      </c>
      <c r="H91" s="16">
        <f t="shared" si="11"/>
        <v>0</v>
      </c>
      <c r="I91" s="4">
        <v>0</v>
      </c>
      <c r="J91" s="4">
        <v>170</v>
      </c>
      <c r="K91" s="15">
        <f t="shared" si="12"/>
        <v>0</v>
      </c>
      <c r="L91" s="4">
        <v>0</v>
      </c>
      <c r="M91" s="4">
        <v>170</v>
      </c>
      <c r="N91" s="18">
        <f t="shared" si="13"/>
        <v>0</v>
      </c>
      <c r="O91" s="4">
        <v>58795</v>
      </c>
      <c r="P91" s="4">
        <v>988.4</v>
      </c>
      <c r="Q91" s="18">
        <f t="shared" si="14"/>
        <v>4.957085525428302</v>
      </c>
      <c r="R91" s="4">
        <v>0</v>
      </c>
      <c r="S91" s="4">
        <v>1842.7</v>
      </c>
      <c r="T91" s="20">
        <f t="shared" si="15"/>
        <v>0</v>
      </c>
      <c r="U91" s="27">
        <v>0</v>
      </c>
      <c r="V91" s="7">
        <f t="shared" si="16"/>
        <v>81108</v>
      </c>
      <c r="W91" s="15">
        <f t="shared" si="9"/>
        <v>6.83832456495346</v>
      </c>
      <c r="X91" s="4" t="s">
        <v>81</v>
      </c>
      <c r="Y91" s="21"/>
      <c r="Z91" s="21"/>
    </row>
    <row r="92" spans="1:26" ht="12.75">
      <c r="A92" s="3">
        <v>85</v>
      </c>
      <c r="B92" s="4" t="s">
        <v>82</v>
      </c>
      <c r="C92" s="4">
        <v>6944</v>
      </c>
      <c r="D92" s="4">
        <v>286</v>
      </c>
      <c r="E92" s="18">
        <f t="shared" si="10"/>
        <v>2.023310023310023</v>
      </c>
      <c r="F92" s="4">
        <v>15933</v>
      </c>
      <c r="G92" s="4">
        <v>130</v>
      </c>
      <c r="H92" s="16">
        <f t="shared" si="11"/>
        <v>10.213461538461539</v>
      </c>
      <c r="I92" s="6">
        <v>0</v>
      </c>
      <c r="J92" s="6">
        <v>34</v>
      </c>
      <c r="K92" s="15">
        <f t="shared" si="12"/>
        <v>0</v>
      </c>
      <c r="L92" s="4">
        <v>0</v>
      </c>
      <c r="M92" s="4">
        <v>64</v>
      </c>
      <c r="N92" s="18">
        <f t="shared" si="13"/>
        <v>0</v>
      </c>
      <c r="O92" s="4">
        <v>0</v>
      </c>
      <c r="P92" s="4">
        <v>500.7</v>
      </c>
      <c r="Q92" s="18">
        <f t="shared" si="14"/>
        <v>0</v>
      </c>
      <c r="R92" s="4">
        <v>150</v>
      </c>
      <c r="S92" s="4">
        <v>689.7</v>
      </c>
      <c r="T92" s="20">
        <f t="shared" si="15"/>
        <v>0.01812382195157315</v>
      </c>
      <c r="U92" s="27">
        <v>0</v>
      </c>
      <c r="V92" s="7">
        <f t="shared" si="16"/>
        <v>23027</v>
      </c>
      <c r="W92" s="15">
        <f t="shared" si="9"/>
        <v>3.8324678783037083</v>
      </c>
      <c r="X92" s="4" t="s">
        <v>82</v>
      </c>
      <c r="Y92" s="21"/>
      <c r="Z92" s="21"/>
    </row>
    <row r="93" spans="1:26" ht="12.75">
      <c r="A93" s="3">
        <v>86</v>
      </c>
      <c r="B93" s="4" t="s">
        <v>111</v>
      </c>
      <c r="C93" s="4">
        <v>11239</v>
      </c>
      <c r="D93" s="4">
        <v>407</v>
      </c>
      <c r="E93" s="18">
        <f t="shared" si="10"/>
        <v>2.3011875511875513</v>
      </c>
      <c r="F93" s="5">
        <v>6481</v>
      </c>
      <c r="G93" s="4">
        <v>207.5</v>
      </c>
      <c r="H93" s="16">
        <f t="shared" si="11"/>
        <v>2.6028112449799194</v>
      </c>
      <c r="I93" s="4">
        <v>0</v>
      </c>
      <c r="J93" s="4">
        <v>50</v>
      </c>
      <c r="K93" s="15">
        <f t="shared" si="12"/>
        <v>0</v>
      </c>
      <c r="L93" s="4">
        <v>0</v>
      </c>
      <c r="M93" s="4">
        <v>123</v>
      </c>
      <c r="N93" s="18">
        <f t="shared" si="13"/>
        <v>0</v>
      </c>
      <c r="O93" s="4">
        <v>296</v>
      </c>
      <c r="P93" s="4">
        <v>846.3</v>
      </c>
      <c r="Q93" s="18">
        <f t="shared" si="14"/>
        <v>0.02914648075938399</v>
      </c>
      <c r="R93" s="4">
        <v>254</v>
      </c>
      <c r="S93" s="4">
        <v>830.6</v>
      </c>
      <c r="T93" s="20">
        <f t="shared" si="15"/>
        <v>0.02548358616261337</v>
      </c>
      <c r="U93" s="27">
        <v>0</v>
      </c>
      <c r="V93" s="7">
        <f t="shared" si="16"/>
        <v>18270</v>
      </c>
      <c r="W93" s="15">
        <f t="shared" si="9"/>
        <v>1.7990074441687345</v>
      </c>
      <c r="X93" s="4" t="s">
        <v>111</v>
      </c>
      <c r="Y93" s="21"/>
      <c r="Z93" s="21"/>
    </row>
    <row r="94" spans="1:26" ht="12.75">
      <c r="A94" s="3">
        <v>87</v>
      </c>
      <c r="B94" s="4" t="s">
        <v>84</v>
      </c>
      <c r="C94" s="4">
        <v>19810</v>
      </c>
      <c r="D94" s="4">
        <v>407</v>
      </c>
      <c r="E94" s="18">
        <f t="shared" si="10"/>
        <v>4.056101556101556</v>
      </c>
      <c r="F94" s="4">
        <v>47002</v>
      </c>
      <c r="G94" s="4">
        <v>207.5</v>
      </c>
      <c r="H94" s="16">
        <f t="shared" si="11"/>
        <v>18.876305220883534</v>
      </c>
      <c r="I94" s="4">
        <v>0</v>
      </c>
      <c r="J94" s="4">
        <v>50</v>
      </c>
      <c r="K94" s="15">
        <f t="shared" si="12"/>
        <v>0</v>
      </c>
      <c r="L94" s="4">
        <v>837</v>
      </c>
      <c r="M94" s="4">
        <v>115</v>
      </c>
      <c r="N94" s="18">
        <f t="shared" si="13"/>
        <v>0.6065217391304348</v>
      </c>
      <c r="O94" s="4">
        <v>23905</v>
      </c>
      <c r="P94" s="4">
        <v>839.5</v>
      </c>
      <c r="Q94" s="18">
        <f t="shared" si="14"/>
        <v>2.372940242207663</v>
      </c>
      <c r="R94" s="4">
        <v>596</v>
      </c>
      <c r="S94" s="4">
        <v>1132</v>
      </c>
      <c r="T94" s="20">
        <f t="shared" si="15"/>
        <v>0.04387514723203769</v>
      </c>
      <c r="U94" s="27">
        <v>0</v>
      </c>
      <c r="V94" s="7">
        <f t="shared" si="16"/>
        <v>92150</v>
      </c>
      <c r="W94" s="15">
        <f t="shared" si="9"/>
        <v>9.14730990669049</v>
      </c>
      <c r="X94" s="4" t="s">
        <v>84</v>
      </c>
      <c r="Y94" s="21"/>
      <c r="Z94" s="21"/>
    </row>
    <row r="95" spans="1:26" ht="12.75">
      <c r="A95" s="3">
        <v>88</v>
      </c>
      <c r="B95" s="4" t="s">
        <v>85</v>
      </c>
      <c r="C95" s="4">
        <v>279508</v>
      </c>
      <c r="D95" s="4">
        <v>2974</v>
      </c>
      <c r="E95" s="18">
        <f t="shared" si="10"/>
        <v>7.831988343420758</v>
      </c>
      <c r="F95" s="4">
        <v>10730</v>
      </c>
      <c r="G95" s="4">
        <v>1050</v>
      </c>
      <c r="H95" s="16">
        <f t="shared" si="11"/>
        <v>0.8515873015873016</v>
      </c>
      <c r="I95" s="6">
        <v>17878</v>
      </c>
      <c r="J95" s="6">
        <v>300</v>
      </c>
      <c r="K95" s="15">
        <f t="shared" si="12"/>
        <v>4.966111111111111</v>
      </c>
      <c r="L95" s="4">
        <v>836</v>
      </c>
      <c r="M95" s="4">
        <v>1210</v>
      </c>
      <c r="N95" s="18">
        <f t="shared" si="13"/>
        <v>0.05757575757575758</v>
      </c>
      <c r="O95" s="4">
        <v>1969</v>
      </c>
      <c r="P95" s="4">
        <v>3177</v>
      </c>
      <c r="Q95" s="18">
        <f t="shared" si="14"/>
        <v>0.051647256321477285</v>
      </c>
      <c r="R95" s="4">
        <v>8905</v>
      </c>
      <c r="S95" s="4">
        <v>1930</v>
      </c>
      <c r="T95" s="20">
        <f t="shared" si="15"/>
        <v>0.3844991364421417</v>
      </c>
      <c r="U95" s="27">
        <v>22332</v>
      </c>
      <c r="V95" s="23">
        <f>C95+F95+I95+L95+O95+R95+U95</f>
        <v>342158</v>
      </c>
      <c r="W95" s="15">
        <f t="shared" si="9"/>
        <v>8.974871472038611</v>
      </c>
      <c r="X95" s="4" t="s">
        <v>85</v>
      </c>
      <c r="Y95" s="21"/>
      <c r="Z95" s="21"/>
    </row>
    <row r="96" spans="1:26" ht="12.75">
      <c r="A96" s="3">
        <v>89</v>
      </c>
      <c r="B96" s="4" t="s">
        <v>86</v>
      </c>
      <c r="C96" s="4">
        <v>20994</v>
      </c>
      <c r="D96" s="4">
        <v>962</v>
      </c>
      <c r="E96" s="18">
        <f t="shared" si="10"/>
        <v>1.8186070686070686</v>
      </c>
      <c r="F96" s="4">
        <v>13908</v>
      </c>
      <c r="G96" s="4">
        <v>480</v>
      </c>
      <c r="H96" s="16">
        <f t="shared" si="11"/>
        <v>2.4145833333333333</v>
      </c>
      <c r="I96" s="4">
        <v>7049</v>
      </c>
      <c r="J96" s="4">
        <v>110</v>
      </c>
      <c r="K96" s="15">
        <f t="shared" si="12"/>
        <v>5.340151515151515</v>
      </c>
      <c r="L96" s="4">
        <v>0</v>
      </c>
      <c r="M96" s="4">
        <v>1030</v>
      </c>
      <c r="N96" s="18">
        <f t="shared" si="13"/>
        <v>0</v>
      </c>
      <c r="O96" s="4">
        <v>74</v>
      </c>
      <c r="P96" s="4">
        <v>1086.6</v>
      </c>
      <c r="Q96" s="18">
        <f t="shared" si="14"/>
        <v>0.005675194797226824</v>
      </c>
      <c r="R96" s="4">
        <v>772</v>
      </c>
      <c r="S96" s="4">
        <v>1501.7</v>
      </c>
      <c r="T96" s="20">
        <f t="shared" si="15"/>
        <v>0.042840336507513704</v>
      </c>
      <c r="U96" s="27">
        <v>0</v>
      </c>
      <c r="V96" s="7">
        <f t="shared" si="16"/>
        <v>42797</v>
      </c>
      <c r="W96" s="15">
        <f t="shared" si="9"/>
        <v>3.282179888336708</v>
      </c>
      <c r="X96" s="4" t="s">
        <v>86</v>
      </c>
      <c r="Y96" s="21"/>
      <c r="Z96" s="21"/>
    </row>
    <row r="97" spans="1:26" ht="12.75">
      <c r="A97" s="3">
        <v>90</v>
      </c>
      <c r="B97" s="4" t="s">
        <v>83</v>
      </c>
      <c r="C97" s="4">
        <v>22871</v>
      </c>
      <c r="D97" s="4">
        <v>959</v>
      </c>
      <c r="E97" s="18">
        <f t="shared" si="10"/>
        <v>1.9874000695168579</v>
      </c>
      <c r="F97" s="5">
        <v>0</v>
      </c>
      <c r="G97" s="4">
        <v>619.5</v>
      </c>
      <c r="H97" s="16">
        <f t="shared" si="11"/>
        <v>0</v>
      </c>
      <c r="I97" s="6">
        <v>4885</v>
      </c>
      <c r="J97" s="6">
        <v>142</v>
      </c>
      <c r="K97" s="15">
        <f t="shared" si="12"/>
        <v>2.8667840375586855</v>
      </c>
      <c r="L97" s="4">
        <v>3764</v>
      </c>
      <c r="M97" s="4">
        <v>870</v>
      </c>
      <c r="N97" s="18">
        <f t="shared" si="13"/>
        <v>0.36053639846743296</v>
      </c>
      <c r="O97" s="4">
        <v>56871</v>
      </c>
      <c r="P97" s="4">
        <v>1495.7</v>
      </c>
      <c r="Q97" s="18">
        <f t="shared" si="14"/>
        <v>3.1685832720465332</v>
      </c>
      <c r="R97" s="4">
        <v>1285</v>
      </c>
      <c r="S97" s="4">
        <v>1377</v>
      </c>
      <c r="T97" s="20">
        <f t="shared" si="15"/>
        <v>0.07776567417090292</v>
      </c>
      <c r="U97" s="27">
        <v>443</v>
      </c>
      <c r="V97" s="23">
        <f>C97+F97+I97+L97+O97+R97+U97</f>
        <v>90119</v>
      </c>
      <c r="W97" s="15">
        <f t="shared" si="9"/>
        <v>5.021004657796795</v>
      </c>
      <c r="X97" s="4" t="s">
        <v>83</v>
      </c>
      <c r="Y97" s="21"/>
      <c r="Z97" s="21"/>
    </row>
    <row r="98" spans="1:26" ht="12.75">
      <c r="A98" s="3">
        <v>91</v>
      </c>
      <c r="B98" s="4" t="s">
        <v>87</v>
      </c>
      <c r="C98" s="4">
        <v>17977</v>
      </c>
      <c r="D98" s="4">
        <v>1227</v>
      </c>
      <c r="E98" s="18">
        <f t="shared" si="10"/>
        <v>1.2209318120076067</v>
      </c>
      <c r="F98" s="4">
        <v>0</v>
      </c>
      <c r="G98" s="4">
        <v>864</v>
      </c>
      <c r="H98" s="16">
        <f t="shared" si="11"/>
        <v>0</v>
      </c>
      <c r="I98" s="4">
        <v>0</v>
      </c>
      <c r="J98" s="4">
        <v>210</v>
      </c>
      <c r="K98" s="15">
        <f t="shared" si="12"/>
        <v>0</v>
      </c>
      <c r="L98" s="4">
        <v>89404</v>
      </c>
      <c r="M98" s="4">
        <v>980</v>
      </c>
      <c r="N98" s="18">
        <f t="shared" si="13"/>
        <v>7.602380952380952</v>
      </c>
      <c r="O98" s="4">
        <v>2372</v>
      </c>
      <c r="P98" s="4">
        <v>1926.3</v>
      </c>
      <c r="Q98" s="18">
        <f t="shared" si="14"/>
        <v>0.10261468445551923</v>
      </c>
      <c r="R98" s="4">
        <v>8339</v>
      </c>
      <c r="S98" s="4">
        <v>1891</v>
      </c>
      <c r="T98" s="20">
        <f t="shared" si="15"/>
        <v>0.3674863387978142</v>
      </c>
      <c r="U98" s="27">
        <v>10180</v>
      </c>
      <c r="V98" s="23">
        <f>C98+F98+I98+L98+O98+R98+U98</f>
        <v>128272</v>
      </c>
      <c r="W98" s="15">
        <f t="shared" si="9"/>
        <v>5.549152952984133</v>
      </c>
      <c r="X98" s="4" t="s">
        <v>87</v>
      </c>
      <c r="Y98" s="21"/>
      <c r="Z98" s="21"/>
    </row>
    <row r="99" spans="1:26" ht="12.75">
      <c r="A99" s="3">
        <v>92</v>
      </c>
      <c r="B99" s="4" t="s">
        <v>88</v>
      </c>
      <c r="C99" s="4">
        <v>42732</v>
      </c>
      <c r="D99" s="4">
        <v>1227</v>
      </c>
      <c r="E99" s="18">
        <f t="shared" si="10"/>
        <v>2.9022004889975554</v>
      </c>
      <c r="F99" s="4">
        <v>0</v>
      </c>
      <c r="G99" s="4">
        <v>864</v>
      </c>
      <c r="H99" s="16">
        <f t="shared" si="11"/>
        <v>0</v>
      </c>
      <c r="I99" s="6">
        <v>0</v>
      </c>
      <c r="J99" s="6">
        <v>210</v>
      </c>
      <c r="K99" s="15">
        <f t="shared" si="12"/>
        <v>0</v>
      </c>
      <c r="L99" s="4">
        <v>1965</v>
      </c>
      <c r="M99" s="4">
        <v>1590</v>
      </c>
      <c r="N99" s="18">
        <f t="shared" si="13"/>
        <v>0.1029874213836478</v>
      </c>
      <c r="O99" s="4">
        <v>2423</v>
      </c>
      <c r="P99" s="4">
        <v>1935.3</v>
      </c>
      <c r="Q99" s="18">
        <f t="shared" si="14"/>
        <v>0.10433352279577672</v>
      </c>
      <c r="R99" s="4">
        <v>12451</v>
      </c>
      <c r="S99" s="4">
        <v>1324.6</v>
      </c>
      <c r="T99" s="20">
        <f t="shared" si="15"/>
        <v>0.7833182344355528</v>
      </c>
      <c r="U99" s="27">
        <v>0</v>
      </c>
      <c r="V99" s="7">
        <f t="shared" si="16"/>
        <v>59571</v>
      </c>
      <c r="W99" s="15">
        <f t="shared" si="9"/>
        <v>2.565106185087583</v>
      </c>
      <c r="X99" s="4" t="s">
        <v>88</v>
      </c>
      <c r="Y99" s="21"/>
      <c r="Z99" s="21"/>
    </row>
    <row r="100" spans="1:26" ht="12.75">
      <c r="A100" s="3">
        <v>93</v>
      </c>
      <c r="B100" s="4" t="s">
        <v>89</v>
      </c>
      <c r="C100" s="4">
        <v>106489</v>
      </c>
      <c r="D100" s="4">
        <v>1002</v>
      </c>
      <c r="E100" s="18">
        <f t="shared" si="10"/>
        <v>8.856370592149036</v>
      </c>
      <c r="F100" s="4">
        <v>14890</v>
      </c>
      <c r="G100" s="4">
        <v>708</v>
      </c>
      <c r="H100" s="16">
        <f t="shared" si="11"/>
        <v>1.7525894538606404</v>
      </c>
      <c r="I100" s="6">
        <v>4478</v>
      </c>
      <c r="J100" s="6">
        <v>240</v>
      </c>
      <c r="K100" s="15">
        <f t="shared" si="12"/>
        <v>1.5548611111111112</v>
      </c>
      <c r="L100" s="4">
        <v>1248</v>
      </c>
      <c r="M100" s="4">
        <v>1360</v>
      </c>
      <c r="N100" s="18">
        <f t="shared" si="13"/>
        <v>0.07647058823529411</v>
      </c>
      <c r="O100" s="4">
        <v>307</v>
      </c>
      <c r="P100" s="4">
        <v>1887.6</v>
      </c>
      <c r="Q100" s="18">
        <f t="shared" si="14"/>
        <v>0.0135533658260931</v>
      </c>
      <c r="R100" s="4">
        <v>1091</v>
      </c>
      <c r="S100" s="4">
        <v>16157.14</v>
      </c>
      <c r="T100" s="20">
        <f t="shared" si="15"/>
        <v>0.00562702722552795</v>
      </c>
      <c r="U100" s="27">
        <v>1271</v>
      </c>
      <c r="V100" s="17">
        <f>C100+F100+I100+L100+O100+R100+U100</f>
        <v>129774</v>
      </c>
      <c r="W100" s="15">
        <f aca="true" t="shared" si="17" ref="W100:W121">(V100/P100)/12</f>
        <v>5.729232888323797</v>
      </c>
      <c r="X100" s="4" t="s">
        <v>89</v>
      </c>
      <c r="Y100" s="21"/>
      <c r="Z100" s="21"/>
    </row>
    <row r="101" spans="1:26" ht="12.75">
      <c r="A101" s="3">
        <v>94</v>
      </c>
      <c r="B101" s="4" t="s">
        <v>90</v>
      </c>
      <c r="C101" s="4">
        <v>42396</v>
      </c>
      <c r="D101" s="4">
        <v>1039</v>
      </c>
      <c r="E101" s="18">
        <f t="shared" si="10"/>
        <v>3.4003849855630413</v>
      </c>
      <c r="F101" s="5">
        <v>16314</v>
      </c>
      <c r="G101" s="4">
        <v>778</v>
      </c>
      <c r="H101" s="16">
        <f t="shared" si="11"/>
        <v>1.7474293059125963</v>
      </c>
      <c r="I101" s="4">
        <v>4290</v>
      </c>
      <c r="J101" s="4">
        <v>200</v>
      </c>
      <c r="K101" s="15">
        <f t="shared" si="12"/>
        <v>1.7874999999999999</v>
      </c>
      <c r="L101" s="4">
        <v>1256</v>
      </c>
      <c r="M101" s="4">
        <v>980</v>
      </c>
      <c r="N101" s="18">
        <f t="shared" si="13"/>
        <v>0.10680272108843537</v>
      </c>
      <c r="O101" s="4">
        <v>22796</v>
      </c>
      <c r="P101" s="4">
        <v>1767.9</v>
      </c>
      <c r="Q101" s="18">
        <f t="shared" si="14"/>
        <v>1.074532873277146</v>
      </c>
      <c r="R101" s="4">
        <v>15606</v>
      </c>
      <c r="S101" s="4">
        <v>1756.2</v>
      </c>
      <c r="T101" s="20">
        <f t="shared" si="15"/>
        <v>0.7405193030406559</v>
      </c>
      <c r="U101" s="27">
        <v>0</v>
      </c>
      <c r="V101" s="4">
        <f t="shared" si="16"/>
        <v>102658</v>
      </c>
      <c r="W101" s="15">
        <f t="shared" si="17"/>
        <v>4.838980334483474</v>
      </c>
      <c r="X101" s="4" t="s">
        <v>90</v>
      </c>
      <c r="Y101" s="21"/>
      <c r="Z101" s="21"/>
    </row>
    <row r="102" spans="1:26" ht="12.75">
      <c r="A102" s="3">
        <v>95</v>
      </c>
      <c r="B102" s="4" t="s">
        <v>91</v>
      </c>
      <c r="C102" s="4">
        <v>12074</v>
      </c>
      <c r="D102" s="4">
        <v>1015.8</v>
      </c>
      <c r="E102" s="18">
        <f t="shared" si="10"/>
        <v>0.9905165058738598</v>
      </c>
      <c r="F102" s="5">
        <v>0</v>
      </c>
      <c r="G102" s="4">
        <v>811.4</v>
      </c>
      <c r="H102" s="16">
        <f t="shared" si="11"/>
        <v>0</v>
      </c>
      <c r="I102" s="4">
        <v>1924</v>
      </c>
      <c r="J102" s="4">
        <v>200</v>
      </c>
      <c r="K102" s="15">
        <f t="shared" si="12"/>
        <v>0.8016666666666666</v>
      </c>
      <c r="L102" s="4">
        <v>52858</v>
      </c>
      <c r="M102" s="4">
        <v>980</v>
      </c>
      <c r="N102" s="18">
        <f t="shared" si="13"/>
        <v>4.4947278911564625</v>
      </c>
      <c r="O102" s="4">
        <v>5221</v>
      </c>
      <c r="P102" s="4">
        <v>1895.8</v>
      </c>
      <c r="Q102" s="18">
        <f t="shared" si="14"/>
        <v>0.22949854063368147</v>
      </c>
      <c r="R102" s="4">
        <v>1554</v>
      </c>
      <c r="S102" s="4">
        <v>1187</v>
      </c>
      <c r="T102" s="20">
        <f t="shared" si="15"/>
        <v>0.10909856781802864</v>
      </c>
      <c r="U102" s="27">
        <v>0</v>
      </c>
      <c r="V102" s="4">
        <f t="shared" si="16"/>
        <v>73631</v>
      </c>
      <c r="W102" s="15">
        <f t="shared" si="17"/>
        <v>3.2365843795055738</v>
      </c>
      <c r="X102" s="4" t="s">
        <v>91</v>
      </c>
      <c r="Y102" s="21"/>
      <c r="Z102" s="21"/>
    </row>
    <row r="103" spans="1:26" ht="12.75">
      <c r="A103" s="3">
        <v>96</v>
      </c>
      <c r="B103" s="4" t="s">
        <v>92</v>
      </c>
      <c r="C103" s="4">
        <v>39676</v>
      </c>
      <c r="D103" s="4">
        <v>1039</v>
      </c>
      <c r="E103" s="18">
        <f t="shared" si="10"/>
        <v>3.1822264998395897</v>
      </c>
      <c r="F103" s="5">
        <v>496</v>
      </c>
      <c r="G103" s="4">
        <v>779</v>
      </c>
      <c r="H103" s="16">
        <f t="shared" si="11"/>
        <v>0.05305947796320069</v>
      </c>
      <c r="I103" s="4">
        <v>0</v>
      </c>
      <c r="J103" s="4">
        <v>200</v>
      </c>
      <c r="K103" s="15">
        <f t="shared" si="12"/>
        <v>0</v>
      </c>
      <c r="L103" s="4">
        <v>882</v>
      </c>
      <c r="M103" s="4">
        <v>980</v>
      </c>
      <c r="N103" s="18">
        <f t="shared" si="13"/>
        <v>0.075</v>
      </c>
      <c r="O103" s="4">
        <v>97490</v>
      </c>
      <c r="P103" s="4">
        <v>1771</v>
      </c>
      <c r="Q103" s="18">
        <f t="shared" si="14"/>
        <v>4.587332956898174</v>
      </c>
      <c r="R103" s="4">
        <v>6441</v>
      </c>
      <c r="S103" s="4">
        <v>2201</v>
      </c>
      <c r="T103" s="20">
        <f t="shared" si="15"/>
        <v>0.243866424352567</v>
      </c>
      <c r="U103" s="27">
        <v>0</v>
      </c>
      <c r="V103" s="4">
        <f t="shared" si="16"/>
        <v>144985</v>
      </c>
      <c r="W103" s="15">
        <f t="shared" si="17"/>
        <v>6.822181441746658</v>
      </c>
      <c r="X103" s="4" t="s">
        <v>92</v>
      </c>
      <c r="Y103" s="21"/>
      <c r="Z103" s="21"/>
    </row>
    <row r="104" spans="1:26" ht="12.75">
      <c r="A104" s="3">
        <v>97</v>
      </c>
      <c r="B104" s="4" t="s">
        <v>134</v>
      </c>
      <c r="C104" s="4">
        <v>43659</v>
      </c>
      <c r="D104" s="4">
        <v>1727</v>
      </c>
      <c r="E104" s="18">
        <f t="shared" si="10"/>
        <v>2.106687898089172</v>
      </c>
      <c r="F104" s="5">
        <v>4321</v>
      </c>
      <c r="G104" s="4">
        <v>656</v>
      </c>
      <c r="H104" s="16">
        <f t="shared" si="11"/>
        <v>0.5489075203252033</v>
      </c>
      <c r="I104" s="4">
        <v>883</v>
      </c>
      <c r="J104" s="4">
        <v>432</v>
      </c>
      <c r="K104" s="15">
        <f t="shared" si="12"/>
        <v>0.17033179012345678</v>
      </c>
      <c r="L104" s="4">
        <v>1217</v>
      </c>
      <c r="M104" s="4">
        <v>2180</v>
      </c>
      <c r="N104" s="18">
        <f t="shared" si="13"/>
        <v>0.04652140672782875</v>
      </c>
      <c r="O104" s="4">
        <v>8780</v>
      </c>
      <c r="P104" s="4">
        <v>3374.9</v>
      </c>
      <c r="Q104" s="18">
        <f t="shared" si="14"/>
        <v>0.21679654705818444</v>
      </c>
      <c r="R104" s="4">
        <v>18124</v>
      </c>
      <c r="S104" s="4">
        <v>1899</v>
      </c>
      <c r="T104" s="20">
        <f t="shared" si="15"/>
        <v>0.7953308758995963</v>
      </c>
      <c r="U104" s="27">
        <v>32703</v>
      </c>
      <c r="V104" s="17">
        <f>C104+F104+I104+L104+O104+R104+U104</f>
        <v>109687</v>
      </c>
      <c r="W104" s="15">
        <f t="shared" si="17"/>
        <v>2.7084012365798493</v>
      </c>
      <c r="X104" s="4"/>
      <c r="Y104" s="21"/>
      <c r="Z104" s="21"/>
    </row>
    <row r="105" spans="1:26" ht="12.75">
      <c r="A105" s="3">
        <v>98</v>
      </c>
      <c r="B105" s="4" t="s">
        <v>93</v>
      </c>
      <c r="C105" s="4">
        <v>13437</v>
      </c>
      <c r="D105" s="4">
        <v>268</v>
      </c>
      <c r="E105" s="18">
        <f t="shared" si="10"/>
        <v>4.178171641791045</v>
      </c>
      <c r="F105" s="5">
        <v>0</v>
      </c>
      <c r="G105" s="4">
        <v>129</v>
      </c>
      <c r="H105" s="16">
        <f t="shared" si="11"/>
        <v>0</v>
      </c>
      <c r="I105" s="4">
        <v>0</v>
      </c>
      <c r="J105" s="4">
        <v>40</v>
      </c>
      <c r="K105" s="15">
        <f t="shared" si="12"/>
        <v>0</v>
      </c>
      <c r="L105" s="4">
        <v>20668</v>
      </c>
      <c r="M105" s="4">
        <v>346</v>
      </c>
      <c r="N105" s="18">
        <f t="shared" si="13"/>
        <v>4.9778420038535645</v>
      </c>
      <c r="O105" s="4">
        <v>1757</v>
      </c>
      <c r="P105" s="4">
        <v>389.4</v>
      </c>
      <c r="Q105" s="18">
        <f t="shared" si="14"/>
        <v>0.3760058209210752</v>
      </c>
      <c r="R105" s="4">
        <v>671</v>
      </c>
      <c r="S105" s="4">
        <v>1298.2</v>
      </c>
      <c r="T105" s="20">
        <f t="shared" si="15"/>
        <v>0.04307245930262415</v>
      </c>
      <c r="U105" s="27">
        <v>0</v>
      </c>
      <c r="V105" s="4">
        <f t="shared" si="16"/>
        <v>36533</v>
      </c>
      <c r="W105" s="15">
        <f t="shared" si="17"/>
        <v>7.818224619072077</v>
      </c>
      <c r="X105" s="4" t="s">
        <v>93</v>
      </c>
      <c r="Y105" s="21"/>
      <c r="Z105" s="21"/>
    </row>
    <row r="106" spans="1:26" ht="12.75">
      <c r="A106" s="3">
        <v>99</v>
      </c>
      <c r="B106" s="4" t="s">
        <v>94</v>
      </c>
      <c r="C106" s="4">
        <v>23831</v>
      </c>
      <c r="D106" s="4">
        <v>254</v>
      </c>
      <c r="E106" s="18">
        <f t="shared" si="10"/>
        <v>7.818569553805774</v>
      </c>
      <c r="F106" s="4">
        <v>5581</v>
      </c>
      <c r="G106" s="4">
        <v>88</v>
      </c>
      <c r="H106" s="16">
        <f t="shared" si="11"/>
        <v>5.285037878787879</v>
      </c>
      <c r="I106" s="4">
        <v>751</v>
      </c>
      <c r="J106" s="4">
        <v>40</v>
      </c>
      <c r="K106" s="15">
        <f t="shared" si="12"/>
        <v>1.5645833333333332</v>
      </c>
      <c r="L106" s="4">
        <v>769</v>
      </c>
      <c r="M106" s="4">
        <v>295</v>
      </c>
      <c r="N106" s="18">
        <f t="shared" si="13"/>
        <v>0.2172316384180791</v>
      </c>
      <c r="O106" s="4">
        <v>1208</v>
      </c>
      <c r="P106" s="4">
        <v>791.7</v>
      </c>
      <c r="Q106" s="18">
        <f t="shared" si="14"/>
        <v>0.1271525409456444</v>
      </c>
      <c r="R106" s="4">
        <v>235</v>
      </c>
      <c r="S106" s="4">
        <v>1082.6</v>
      </c>
      <c r="T106" s="20">
        <f t="shared" si="15"/>
        <v>0.018089168052219964</v>
      </c>
      <c r="U106" s="27">
        <v>0</v>
      </c>
      <c r="V106" s="4">
        <f t="shared" si="16"/>
        <v>32375</v>
      </c>
      <c r="W106" s="15">
        <f t="shared" si="17"/>
        <v>3.4077512525788385</v>
      </c>
      <c r="X106" s="4" t="s">
        <v>94</v>
      </c>
      <c r="Y106" s="21"/>
      <c r="Z106" s="21"/>
    </row>
    <row r="107" spans="1:26" ht="12.75">
      <c r="A107" s="3">
        <v>100</v>
      </c>
      <c r="B107" s="4" t="s">
        <v>95</v>
      </c>
      <c r="C107" s="4">
        <v>23341</v>
      </c>
      <c r="D107" s="4">
        <v>254</v>
      </c>
      <c r="E107" s="18">
        <f t="shared" si="10"/>
        <v>7.657808398950131</v>
      </c>
      <c r="F107" s="5">
        <v>0</v>
      </c>
      <c r="G107" s="4">
        <v>67</v>
      </c>
      <c r="H107" s="16">
        <f t="shared" si="11"/>
        <v>0</v>
      </c>
      <c r="I107" s="4">
        <v>6290</v>
      </c>
      <c r="J107" s="4">
        <v>40</v>
      </c>
      <c r="K107" s="15">
        <f t="shared" si="12"/>
        <v>13.104166666666666</v>
      </c>
      <c r="L107" s="4">
        <v>1030</v>
      </c>
      <c r="M107" s="4">
        <v>80</v>
      </c>
      <c r="N107" s="18">
        <f t="shared" si="13"/>
        <v>1.0729166666666667</v>
      </c>
      <c r="O107" s="4">
        <v>0</v>
      </c>
      <c r="P107" s="4">
        <v>781.1</v>
      </c>
      <c r="Q107" s="18">
        <f t="shared" si="14"/>
        <v>0</v>
      </c>
      <c r="R107" s="4">
        <v>6156</v>
      </c>
      <c r="S107" s="4">
        <v>334.94</v>
      </c>
      <c r="T107" s="20">
        <f t="shared" si="15"/>
        <v>1.5316176031528037</v>
      </c>
      <c r="U107" s="27">
        <v>0</v>
      </c>
      <c r="V107" s="4">
        <f t="shared" si="16"/>
        <v>36817</v>
      </c>
      <c r="W107" s="15">
        <f t="shared" si="17"/>
        <v>3.9279008236248028</v>
      </c>
      <c r="X107" s="4" t="s">
        <v>95</v>
      </c>
      <c r="Y107" s="21"/>
      <c r="Z107" s="21"/>
    </row>
    <row r="108" spans="1:26" ht="12.75">
      <c r="A108" s="3">
        <v>101</v>
      </c>
      <c r="B108" s="4" t="s">
        <v>96</v>
      </c>
      <c r="C108" s="4">
        <v>16074</v>
      </c>
      <c r="D108" s="4">
        <v>407</v>
      </c>
      <c r="E108" s="18">
        <f t="shared" si="10"/>
        <v>3.2911547911547916</v>
      </c>
      <c r="F108" s="4">
        <v>2059</v>
      </c>
      <c r="G108" s="4">
        <v>207.5</v>
      </c>
      <c r="H108" s="16">
        <f t="shared" si="11"/>
        <v>0.8269076305220883</v>
      </c>
      <c r="I108" s="4">
        <v>0</v>
      </c>
      <c r="J108" s="4">
        <v>50</v>
      </c>
      <c r="K108" s="15">
        <f t="shared" si="12"/>
        <v>0</v>
      </c>
      <c r="L108" s="4">
        <v>11539</v>
      </c>
      <c r="M108" s="4">
        <v>85</v>
      </c>
      <c r="N108" s="18">
        <f t="shared" si="13"/>
        <v>11.312745098039215</v>
      </c>
      <c r="O108" s="4">
        <v>4586</v>
      </c>
      <c r="P108" s="4">
        <v>890.6</v>
      </c>
      <c r="Q108" s="18">
        <f t="shared" si="14"/>
        <v>0.4291114604386556</v>
      </c>
      <c r="R108" s="4">
        <v>27161</v>
      </c>
      <c r="S108" s="4">
        <v>1192.5</v>
      </c>
      <c r="T108" s="20">
        <f t="shared" si="15"/>
        <v>1.8980433263452132</v>
      </c>
      <c r="U108" s="27">
        <v>0</v>
      </c>
      <c r="V108" s="4">
        <f t="shared" si="16"/>
        <v>61419</v>
      </c>
      <c r="W108" s="15">
        <f t="shared" si="17"/>
        <v>5.74696833595329</v>
      </c>
      <c r="X108" s="4" t="s">
        <v>96</v>
      </c>
      <c r="Y108" s="21"/>
      <c r="Z108" s="21"/>
    </row>
    <row r="109" spans="1:26" ht="12.75">
      <c r="A109" s="3">
        <v>102</v>
      </c>
      <c r="B109" s="4" t="s">
        <v>109</v>
      </c>
      <c r="C109" s="4">
        <v>51503</v>
      </c>
      <c r="D109" s="4">
        <v>1693</v>
      </c>
      <c r="E109" s="18">
        <f t="shared" si="10"/>
        <v>2.5350954912384327</v>
      </c>
      <c r="F109" s="5">
        <v>1013</v>
      </c>
      <c r="G109" s="4">
        <v>814</v>
      </c>
      <c r="H109" s="16">
        <f t="shared" si="11"/>
        <v>0.10370597870597871</v>
      </c>
      <c r="I109" s="4">
        <v>3625</v>
      </c>
      <c r="J109" s="4">
        <v>300</v>
      </c>
      <c r="K109" s="15">
        <f t="shared" si="12"/>
        <v>1.0069444444444444</v>
      </c>
      <c r="L109" s="4">
        <v>61884</v>
      </c>
      <c r="M109" s="4">
        <v>1260</v>
      </c>
      <c r="N109" s="18">
        <f t="shared" si="13"/>
        <v>4.0928571428571425</v>
      </c>
      <c r="O109" s="4">
        <v>59605</v>
      </c>
      <c r="P109" s="4">
        <v>3136.4</v>
      </c>
      <c r="Q109" s="18">
        <f t="shared" si="14"/>
        <v>1.58368936785274</v>
      </c>
      <c r="R109" s="4">
        <v>439</v>
      </c>
      <c r="S109" s="4">
        <v>3581</v>
      </c>
      <c r="T109" s="20">
        <f t="shared" si="15"/>
        <v>0.01021595457507214</v>
      </c>
      <c r="U109" s="27">
        <v>5742</v>
      </c>
      <c r="V109" s="17">
        <f>C109+F109+I109+L109+O109+R109+U109</f>
        <v>183811</v>
      </c>
      <c r="W109" s="15">
        <f t="shared" si="17"/>
        <v>4.8838105258683</v>
      </c>
      <c r="X109" s="4" t="s">
        <v>109</v>
      </c>
      <c r="Y109" s="21"/>
      <c r="Z109" s="21"/>
    </row>
    <row r="110" spans="1:26" ht="12.75">
      <c r="A110" s="3">
        <v>103</v>
      </c>
      <c r="B110" s="4" t="s">
        <v>97</v>
      </c>
      <c r="C110" s="4">
        <v>25856</v>
      </c>
      <c r="D110" s="4">
        <v>407</v>
      </c>
      <c r="E110" s="18">
        <f t="shared" si="10"/>
        <v>5.294021294021294</v>
      </c>
      <c r="F110" s="4">
        <v>0</v>
      </c>
      <c r="G110" s="4">
        <v>207.5</v>
      </c>
      <c r="H110" s="16">
        <f t="shared" si="11"/>
        <v>0</v>
      </c>
      <c r="I110" s="4">
        <v>0</v>
      </c>
      <c r="J110" s="4">
        <v>50</v>
      </c>
      <c r="K110" s="15">
        <f t="shared" si="12"/>
        <v>0</v>
      </c>
      <c r="L110" s="4">
        <v>0</v>
      </c>
      <c r="M110" s="4">
        <v>126</v>
      </c>
      <c r="N110" s="18">
        <f t="shared" si="13"/>
        <v>0</v>
      </c>
      <c r="O110" s="4">
        <v>0</v>
      </c>
      <c r="P110" s="4">
        <v>638</v>
      </c>
      <c r="Q110" s="18">
        <f t="shared" si="14"/>
        <v>0</v>
      </c>
      <c r="R110" s="4">
        <v>0</v>
      </c>
      <c r="S110" s="4">
        <v>1422</v>
      </c>
      <c r="T110" s="20">
        <f t="shared" si="15"/>
        <v>0</v>
      </c>
      <c r="U110" s="27">
        <v>0</v>
      </c>
      <c r="V110" s="4">
        <f t="shared" si="16"/>
        <v>25856</v>
      </c>
      <c r="W110" s="15">
        <f t="shared" si="17"/>
        <v>3.3772204806687562</v>
      </c>
      <c r="X110" s="4" t="s">
        <v>97</v>
      </c>
      <c r="Y110" s="21"/>
      <c r="Z110" s="21"/>
    </row>
    <row r="111" spans="1:26" ht="12.75">
      <c r="A111" s="3">
        <v>104</v>
      </c>
      <c r="B111" s="4" t="s">
        <v>98</v>
      </c>
      <c r="C111" s="4">
        <v>39048</v>
      </c>
      <c r="D111" s="4">
        <v>1957</v>
      </c>
      <c r="E111" s="18">
        <f t="shared" si="10"/>
        <v>1.6627491057741441</v>
      </c>
      <c r="F111" s="5">
        <v>10651</v>
      </c>
      <c r="G111" s="4">
        <v>1005</v>
      </c>
      <c r="H111" s="16">
        <f t="shared" si="11"/>
        <v>0.883167495854063</v>
      </c>
      <c r="I111" s="4">
        <v>0</v>
      </c>
      <c r="J111" s="4">
        <v>192</v>
      </c>
      <c r="K111" s="15">
        <f t="shared" si="12"/>
        <v>0</v>
      </c>
      <c r="L111" s="4">
        <v>5020</v>
      </c>
      <c r="M111" s="4">
        <v>1285</v>
      </c>
      <c r="N111" s="18">
        <f t="shared" si="13"/>
        <v>0.32555123216601817</v>
      </c>
      <c r="O111" s="4">
        <v>34803</v>
      </c>
      <c r="P111" s="4">
        <v>2043.2</v>
      </c>
      <c r="Q111" s="18">
        <f t="shared" si="14"/>
        <v>1.4194645653876272</v>
      </c>
      <c r="R111" s="4">
        <v>7682</v>
      </c>
      <c r="S111" s="4">
        <v>1846</v>
      </c>
      <c r="T111" s="20">
        <f t="shared" si="15"/>
        <v>0.34678584326471645</v>
      </c>
      <c r="U111" s="27">
        <v>17850</v>
      </c>
      <c r="V111" s="17">
        <f>C111+F111+I111+L111+O111+R111+U111</f>
        <v>115054</v>
      </c>
      <c r="W111" s="15">
        <f t="shared" si="17"/>
        <v>4.692557426259462</v>
      </c>
      <c r="X111" s="4" t="s">
        <v>98</v>
      </c>
      <c r="Y111" s="21"/>
      <c r="Z111" s="21"/>
    </row>
    <row r="112" spans="1:26" ht="12.75">
      <c r="A112" s="3">
        <v>105</v>
      </c>
      <c r="B112" s="4" t="s">
        <v>99</v>
      </c>
      <c r="C112" s="4">
        <v>9955</v>
      </c>
      <c r="D112" s="4">
        <v>407</v>
      </c>
      <c r="E112" s="18">
        <f t="shared" si="10"/>
        <v>2.0382882882882885</v>
      </c>
      <c r="F112" s="5">
        <v>3740</v>
      </c>
      <c r="G112" s="4">
        <v>207.5</v>
      </c>
      <c r="H112" s="16">
        <f t="shared" si="11"/>
        <v>1.502008032128514</v>
      </c>
      <c r="I112" s="4">
        <v>0</v>
      </c>
      <c r="J112" s="4">
        <v>50</v>
      </c>
      <c r="K112" s="15">
        <f t="shared" si="12"/>
        <v>0</v>
      </c>
      <c r="L112" s="4">
        <v>791</v>
      </c>
      <c r="M112" s="4">
        <v>115</v>
      </c>
      <c r="N112" s="18">
        <f t="shared" si="13"/>
        <v>0.5731884057971014</v>
      </c>
      <c r="O112" s="4">
        <v>0</v>
      </c>
      <c r="P112" s="4">
        <v>630</v>
      </c>
      <c r="Q112" s="18">
        <f t="shared" si="14"/>
        <v>0</v>
      </c>
      <c r="R112" s="4">
        <v>0</v>
      </c>
      <c r="S112" s="4">
        <v>1336</v>
      </c>
      <c r="T112" s="20">
        <f t="shared" si="15"/>
        <v>0</v>
      </c>
      <c r="U112" s="27">
        <v>0</v>
      </c>
      <c r="V112" s="4">
        <f t="shared" si="16"/>
        <v>14486</v>
      </c>
      <c r="W112" s="15">
        <f t="shared" si="17"/>
        <v>1.9161375661375661</v>
      </c>
      <c r="X112" s="4" t="s">
        <v>99</v>
      </c>
      <c r="Y112" s="21"/>
      <c r="Z112" s="21"/>
    </row>
    <row r="113" spans="1:26" ht="12.75">
      <c r="A113" s="3">
        <v>106</v>
      </c>
      <c r="B113" s="4" t="s">
        <v>100</v>
      </c>
      <c r="C113" s="4">
        <v>35819</v>
      </c>
      <c r="D113" s="4">
        <v>958.7</v>
      </c>
      <c r="E113" s="18">
        <f t="shared" si="10"/>
        <v>3.1135043983171653</v>
      </c>
      <c r="F113" s="4">
        <v>47845</v>
      </c>
      <c r="G113" s="4">
        <v>619.5</v>
      </c>
      <c r="H113" s="16">
        <f t="shared" si="11"/>
        <v>6.435969868173259</v>
      </c>
      <c r="I113" s="4">
        <v>0</v>
      </c>
      <c r="J113" s="4">
        <v>142</v>
      </c>
      <c r="K113" s="15">
        <f t="shared" si="12"/>
        <v>0</v>
      </c>
      <c r="L113" s="4">
        <v>675</v>
      </c>
      <c r="M113" s="4">
        <v>840</v>
      </c>
      <c r="N113" s="18">
        <f t="shared" si="13"/>
        <v>0.06696428571428571</v>
      </c>
      <c r="O113" s="4">
        <v>105007</v>
      </c>
      <c r="P113" s="4">
        <v>1527</v>
      </c>
      <c r="Q113" s="18">
        <f t="shared" si="14"/>
        <v>5.73057192752674</v>
      </c>
      <c r="R113" s="4">
        <v>9278</v>
      </c>
      <c r="S113" s="4">
        <v>1767</v>
      </c>
      <c r="T113" s="20">
        <f t="shared" si="15"/>
        <v>0.43755895114129406</v>
      </c>
      <c r="U113" s="27">
        <v>0</v>
      </c>
      <c r="V113" s="4">
        <f t="shared" si="16"/>
        <v>198624</v>
      </c>
      <c r="W113" s="15">
        <f t="shared" si="17"/>
        <v>10.839554682383758</v>
      </c>
      <c r="X113" s="4" t="s">
        <v>100</v>
      </c>
      <c r="Y113" s="21"/>
      <c r="Z113" s="21"/>
    </row>
    <row r="114" spans="1:26" ht="12.75">
      <c r="A114" s="3">
        <v>107</v>
      </c>
      <c r="B114" s="4" t="s">
        <v>101</v>
      </c>
      <c r="C114" s="4">
        <v>84395</v>
      </c>
      <c r="D114" s="4">
        <v>915</v>
      </c>
      <c r="E114" s="18">
        <f t="shared" si="10"/>
        <v>7.6862477231329684</v>
      </c>
      <c r="F114" s="4">
        <v>0</v>
      </c>
      <c r="G114" s="4">
        <v>572.1</v>
      </c>
      <c r="H114" s="16">
        <f t="shared" si="11"/>
        <v>0</v>
      </c>
      <c r="I114" s="6">
        <v>16670</v>
      </c>
      <c r="J114" s="6">
        <v>142</v>
      </c>
      <c r="K114" s="15">
        <f t="shared" si="12"/>
        <v>9.782863849765258</v>
      </c>
      <c r="L114" s="4">
        <v>2642</v>
      </c>
      <c r="M114" s="4">
        <v>890</v>
      </c>
      <c r="N114" s="18">
        <f t="shared" si="13"/>
        <v>0.24737827715355806</v>
      </c>
      <c r="O114" s="4">
        <v>10612</v>
      </c>
      <c r="P114" s="4">
        <v>1492.9</v>
      </c>
      <c r="Q114" s="18">
        <f t="shared" si="14"/>
        <v>0.5923593900015629</v>
      </c>
      <c r="R114" s="4">
        <v>5913</v>
      </c>
      <c r="S114" s="4">
        <v>1931.4</v>
      </c>
      <c r="T114" s="20">
        <f t="shared" si="15"/>
        <v>0.25512581547064306</v>
      </c>
      <c r="U114" s="27">
        <v>42779</v>
      </c>
      <c r="V114" s="17">
        <f>C114+F114+I114+L114+O114+R114+U114</f>
        <v>163011</v>
      </c>
      <c r="W114" s="15">
        <f t="shared" si="17"/>
        <v>9.099236385558308</v>
      </c>
      <c r="X114" s="4" t="s">
        <v>101</v>
      </c>
      <c r="Y114" s="21"/>
      <c r="Z114" s="21"/>
    </row>
    <row r="115" spans="1:26" ht="12.75">
      <c r="A115" s="3">
        <v>108</v>
      </c>
      <c r="B115" s="4" t="s">
        <v>102</v>
      </c>
      <c r="C115" s="4">
        <v>75642</v>
      </c>
      <c r="D115" s="4">
        <v>1957</v>
      </c>
      <c r="E115" s="18">
        <f t="shared" si="10"/>
        <v>3.22100153295861</v>
      </c>
      <c r="F115" s="4">
        <v>0</v>
      </c>
      <c r="G115" s="4">
        <v>995</v>
      </c>
      <c r="H115" s="16">
        <f t="shared" si="11"/>
        <v>0</v>
      </c>
      <c r="I115" s="4">
        <v>0</v>
      </c>
      <c r="J115" s="4">
        <v>192</v>
      </c>
      <c r="K115" s="15">
        <f t="shared" si="12"/>
        <v>0</v>
      </c>
      <c r="L115" s="4">
        <v>18136</v>
      </c>
      <c r="M115" s="4">
        <v>1100</v>
      </c>
      <c r="N115" s="18">
        <f t="shared" si="13"/>
        <v>1.373939393939394</v>
      </c>
      <c r="O115" s="4">
        <v>149764</v>
      </c>
      <c r="P115" s="4">
        <v>1961.5</v>
      </c>
      <c r="Q115" s="18">
        <f t="shared" si="14"/>
        <v>6.36264763361373</v>
      </c>
      <c r="R115" s="4">
        <v>14362</v>
      </c>
      <c r="S115" s="4">
        <v>1817.1</v>
      </c>
      <c r="T115" s="20">
        <f t="shared" si="15"/>
        <v>0.6586502302203144</v>
      </c>
      <c r="U115" s="27">
        <v>16500</v>
      </c>
      <c r="V115" s="17">
        <f>C115+F115+I115+L115+O115+R115+U115</f>
        <v>274404</v>
      </c>
      <c r="W115" s="15">
        <f t="shared" si="17"/>
        <v>11.657914861075708</v>
      </c>
      <c r="X115" s="4" t="s">
        <v>102</v>
      </c>
      <c r="Y115" s="21"/>
      <c r="Z115" s="21"/>
    </row>
    <row r="116" spans="1:26" ht="12.75">
      <c r="A116" s="3">
        <v>109</v>
      </c>
      <c r="B116" s="4" t="s">
        <v>103</v>
      </c>
      <c r="C116" s="4">
        <v>14705</v>
      </c>
      <c r="D116" s="4">
        <v>407</v>
      </c>
      <c r="E116" s="18">
        <f t="shared" si="10"/>
        <v>3.010851760851761</v>
      </c>
      <c r="F116" s="5">
        <v>0</v>
      </c>
      <c r="G116" s="4">
        <v>207.5</v>
      </c>
      <c r="H116" s="16">
        <f t="shared" si="11"/>
        <v>0</v>
      </c>
      <c r="I116" s="6">
        <v>0</v>
      </c>
      <c r="J116" s="6">
        <v>50</v>
      </c>
      <c r="K116" s="15">
        <f t="shared" si="12"/>
        <v>0</v>
      </c>
      <c r="L116" s="4">
        <v>2835</v>
      </c>
      <c r="M116" s="4">
        <v>89</v>
      </c>
      <c r="N116" s="18">
        <f t="shared" si="13"/>
        <v>2.654494382022472</v>
      </c>
      <c r="O116" s="4">
        <v>0</v>
      </c>
      <c r="P116" s="4">
        <v>890</v>
      </c>
      <c r="Q116" s="18">
        <f t="shared" si="14"/>
        <v>0</v>
      </c>
      <c r="R116" s="4">
        <v>43418</v>
      </c>
      <c r="S116" s="4">
        <v>379.3</v>
      </c>
      <c r="T116" s="20">
        <f t="shared" si="15"/>
        <v>9.539063186571754</v>
      </c>
      <c r="U116" s="27">
        <v>17151</v>
      </c>
      <c r="V116" s="17">
        <f>C116+F116+I116+L116+O116+R116+U116</f>
        <v>78109</v>
      </c>
      <c r="W116" s="15">
        <f t="shared" si="17"/>
        <v>7.313576779026217</v>
      </c>
      <c r="X116" s="4" t="s">
        <v>103</v>
      </c>
      <c r="Y116" s="21"/>
      <c r="Z116" s="21"/>
    </row>
    <row r="117" spans="1:26" ht="12.75">
      <c r="A117" s="3">
        <v>110</v>
      </c>
      <c r="B117" s="4" t="s">
        <v>104</v>
      </c>
      <c r="C117" s="4">
        <v>32812</v>
      </c>
      <c r="D117" s="4">
        <v>407</v>
      </c>
      <c r="E117" s="18">
        <f t="shared" si="10"/>
        <v>6.718263718263718</v>
      </c>
      <c r="F117" s="4">
        <v>0</v>
      </c>
      <c r="G117" s="4">
        <v>207.5</v>
      </c>
      <c r="H117" s="16">
        <f t="shared" si="11"/>
        <v>0</v>
      </c>
      <c r="I117" s="6">
        <v>4290</v>
      </c>
      <c r="J117" s="6">
        <v>50</v>
      </c>
      <c r="K117" s="15">
        <f t="shared" si="12"/>
        <v>7.1499999999999995</v>
      </c>
      <c r="L117" s="4">
        <v>1659</v>
      </c>
      <c r="M117" s="4">
        <v>110</v>
      </c>
      <c r="N117" s="18">
        <f t="shared" si="13"/>
        <v>1.2568181818181818</v>
      </c>
      <c r="O117" s="4">
        <v>0</v>
      </c>
      <c r="P117" s="4">
        <v>890</v>
      </c>
      <c r="Q117" s="18">
        <f t="shared" si="14"/>
        <v>0</v>
      </c>
      <c r="R117" s="4">
        <v>1140</v>
      </c>
      <c r="S117" s="4">
        <v>861.2</v>
      </c>
      <c r="T117" s="20">
        <f t="shared" si="15"/>
        <v>0.11031119368323268</v>
      </c>
      <c r="U117" s="27">
        <v>521</v>
      </c>
      <c r="V117" s="17">
        <f>C117+F117+I117+L117+O117+R117+U117</f>
        <v>40422</v>
      </c>
      <c r="W117" s="15">
        <f t="shared" si="17"/>
        <v>3.784831460674157</v>
      </c>
      <c r="X117" s="4" t="s">
        <v>104</v>
      </c>
      <c r="Y117" s="21"/>
      <c r="Z117" s="21"/>
    </row>
    <row r="118" spans="1:26" ht="12.75">
      <c r="A118" s="3">
        <v>111</v>
      </c>
      <c r="B118" s="4" t="s">
        <v>105</v>
      </c>
      <c r="C118" s="17">
        <v>18222</v>
      </c>
      <c r="D118" s="17">
        <v>407</v>
      </c>
      <c r="E118" s="18">
        <f t="shared" si="10"/>
        <v>3.730958230958231</v>
      </c>
      <c r="F118" s="17">
        <v>699</v>
      </c>
      <c r="G118" s="15">
        <v>207.5</v>
      </c>
      <c r="H118" s="16">
        <f t="shared" si="11"/>
        <v>0.28072289156626506</v>
      </c>
      <c r="I118" s="4">
        <v>0</v>
      </c>
      <c r="J118" s="4">
        <v>50</v>
      </c>
      <c r="K118" s="15">
        <f t="shared" si="12"/>
        <v>0</v>
      </c>
      <c r="L118" s="4">
        <v>0</v>
      </c>
      <c r="M118" s="4">
        <v>92</v>
      </c>
      <c r="N118" s="18">
        <f t="shared" si="13"/>
        <v>0</v>
      </c>
      <c r="O118" s="4">
        <v>21621</v>
      </c>
      <c r="P118" s="4">
        <v>893.8</v>
      </c>
      <c r="Q118" s="18">
        <f t="shared" si="14"/>
        <v>2.0158312821660327</v>
      </c>
      <c r="R118" s="4">
        <v>185</v>
      </c>
      <c r="S118" s="4">
        <v>552</v>
      </c>
      <c r="T118" s="20">
        <f t="shared" si="15"/>
        <v>0.027928743961352656</v>
      </c>
      <c r="U118" s="27">
        <v>0</v>
      </c>
      <c r="V118" s="4">
        <f t="shared" si="16"/>
        <v>40727</v>
      </c>
      <c r="W118" s="15">
        <f t="shared" si="17"/>
        <v>3.7971768479152685</v>
      </c>
      <c r="X118" s="4" t="s">
        <v>105</v>
      </c>
      <c r="Y118" s="21"/>
      <c r="Z118" s="21"/>
    </row>
    <row r="119" spans="1:26" ht="12.75">
      <c r="A119" s="3">
        <v>112</v>
      </c>
      <c r="B119" s="4" t="s">
        <v>106</v>
      </c>
      <c r="C119" s="4">
        <v>6012</v>
      </c>
      <c r="D119" s="4">
        <v>286</v>
      </c>
      <c r="E119" s="18">
        <f t="shared" si="10"/>
        <v>1.7517482517482517</v>
      </c>
      <c r="F119" s="5">
        <v>0</v>
      </c>
      <c r="G119" s="4">
        <v>130</v>
      </c>
      <c r="H119" s="16">
        <f t="shared" si="11"/>
        <v>0</v>
      </c>
      <c r="I119" s="4">
        <v>0</v>
      </c>
      <c r="J119" s="4">
        <v>34</v>
      </c>
      <c r="K119" s="15">
        <f t="shared" si="12"/>
        <v>0</v>
      </c>
      <c r="L119" s="4">
        <v>29729</v>
      </c>
      <c r="M119" s="4">
        <v>33</v>
      </c>
      <c r="N119" s="18">
        <f t="shared" si="13"/>
        <v>75.07323232323232</v>
      </c>
      <c r="O119" s="4">
        <v>0</v>
      </c>
      <c r="P119" s="4">
        <v>517.6</v>
      </c>
      <c r="Q119" s="18">
        <f t="shared" si="14"/>
        <v>0</v>
      </c>
      <c r="R119" s="4">
        <v>16295</v>
      </c>
      <c r="S119" s="4">
        <v>1105</v>
      </c>
      <c r="T119" s="20">
        <f t="shared" si="15"/>
        <v>1.2288838612368023</v>
      </c>
      <c r="U119" s="27">
        <v>0</v>
      </c>
      <c r="V119" s="4">
        <f t="shared" si="16"/>
        <v>52036</v>
      </c>
      <c r="W119" s="15">
        <f t="shared" si="17"/>
        <v>8.377769191138588</v>
      </c>
      <c r="X119" s="4" t="s">
        <v>106</v>
      </c>
      <c r="Y119" s="21"/>
      <c r="Z119" s="21"/>
    </row>
    <row r="120" spans="1:26" ht="12.75">
      <c r="A120" s="3">
        <v>113</v>
      </c>
      <c r="B120" s="4" t="s">
        <v>107</v>
      </c>
      <c r="C120" s="4">
        <v>6159</v>
      </c>
      <c r="D120" s="4">
        <v>286</v>
      </c>
      <c r="E120" s="18">
        <f t="shared" si="10"/>
        <v>1.7945804195804194</v>
      </c>
      <c r="F120" s="5">
        <v>0</v>
      </c>
      <c r="G120" s="4">
        <v>130</v>
      </c>
      <c r="H120" s="16">
        <f t="shared" si="11"/>
        <v>0</v>
      </c>
      <c r="I120" s="4">
        <v>0</v>
      </c>
      <c r="J120" s="4">
        <v>34</v>
      </c>
      <c r="K120" s="15">
        <f t="shared" si="12"/>
        <v>0</v>
      </c>
      <c r="L120" s="4">
        <v>317</v>
      </c>
      <c r="M120" s="4">
        <v>54</v>
      </c>
      <c r="N120" s="18">
        <f t="shared" si="13"/>
        <v>0.48919753086419754</v>
      </c>
      <c r="O120" s="4">
        <v>2132</v>
      </c>
      <c r="P120" s="4">
        <v>521.3</v>
      </c>
      <c r="Q120" s="18">
        <f t="shared" si="14"/>
        <v>0.3408146300914381</v>
      </c>
      <c r="R120" s="4">
        <v>1006</v>
      </c>
      <c r="S120" s="4">
        <v>1100.7</v>
      </c>
      <c r="T120" s="20">
        <f t="shared" si="15"/>
        <v>0.07616365343266406</v>
      </c>
      <c r="U120" s="27">
        <v>0</v>
      </c>
      <c r="V120" s="4">
        <f t="shared" si="16"/>
        <v>9614</v>
      </c>
      <c r="W120" s="15">
        <f t="shared" si="17"/>
        <v>1.5368629707781827</v>
      </c>
      <c r="X120" s="4" t="s">
        <v>107</v>
      </c>
      <c r="Y120" s="21"/>
      <c r="Z120" s="21"/>
    </row>
    <row r="121" spans="1:26" ht="12.75">
      <c r="A121" s="3"/>
      <c r="B121" s="4" t="s">
        <v>2</v>
      </c>
      <c r="C121" s="4">
        <f>SUM(C7:C120)</f>
        <v>3586195</v>
      </c>
      <c r="D121" s="4">
        <f>SUM(D7:D120)</f>
        <v>101440.59999999999</v>
      </c>
      <c r="E121" s="18">
        <f t="shared" si="10"/>
        <v>2.946054965500336</v>
      </c>
      <c r="F121" s="4">
        <f>SUM(F7:F120)</f>
        <v>705736</v>
      </c>
      <c r="G121" s="4">
        <f>SUM(G7:G120)</f>
        <v>51277.7</v>
      </c>
      <c r="H121" s="16">
        <f t="shared" si="11"/>
        <v>1.1469183160191143</v>
      </c>
      <c r="I121" s="4">
        <f>SUM(I7:I120)</f>
        <v>356738</v>
      </c>
      <c r="J121" s="4">
        <f>SUM(J7:J120)</f>
        <v>14272.5</v>
      </c>
      <c r="K121" s="15">
        <f t="shared" si="12"/>
        <v>2.082898347638232</v>
      </c>
      <c r="L121" s="4">
        <f>SUM(L7:L120)</f>
        <v>1281066</v>
      </c>
      <c r="M121" s="4">
        <f>SUM(M7:M120)</f>
        <v>68923</v>
      </c>
      <c r="N121" s="18">
        <f t="shared" si="13"/>
        <v>1.5489096528009518</v>
      </c>
      <c r="O121" s="4">
        <f>SUM(O7:O120)</f>
        <v>2081081</v>
      </c>
      <c r="P121" s="4">
        <f>SUM(P7:P120)</f>
        <v>165784.10999999993</v>
      </c>
      <c r="Q121" s="18">
        <f t="shared" si="14"/>
        <v>1.04607984846477</v>
      </c>
      <c r="R121" s="4">
        <f>SUM(R7:R120)</f>
        <v>969178</v>
      </c>
      <c r="S121" s="4">
        <f>SUM(S7:S120)</f>
        <v>176959.38000000003</v>
      </c>
      <c r="T121" s="20">
        <f t="shared" si="15"/>
        <v>0.4564032340830608</v>
      </c>
      <c r="U121" s="20"/>
      <c r="V121" s="4">
        <f t="shared" si="16"/>
        <v>8979994</v>
      </c>
      <c r="W121" s="15">
        <f t="shared" si="17"/>
        <v>4.513899633284116</v>
      </c>
      <c r="X121" s="21"/>
      <c r="Y121" s="21"/>
      <c r="Z121" s="21"/>
    </row>
    <row r="122" spans="1:22" ht="12.75">
      <c r="A122" s="8"/>
      <c r="B122" s="9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2.75">
      <c r="A123" s="8"/>
      <c r="B123" s="14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2.75">
      <c r="A124" s="8"/>
      <c r="B124" s="14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12.75">
      <c r="A125" s="8"/>
      <c r="B125" s="14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12.75">
      <c r="A126" s="8"/>
      <c r="B126" s="14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12.75">
      <c r="A127" s="8"/>
      <c r="B127" s="14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</sheetData>
  <sheetProtection/>
  <mergeCells count="35">
    <mergeCell ref="V4:V6"/>
    <mergeCell ref="W4:W6"/>
    <mergeCell ref="U5:U6"/>
    <mergeCell ref="A4:A6"/>
    <mergeCell ref="O4:Q5"/>
    <mergeCell ref="R4:T5"/>
    <mergeCell ref="C5:E5"/>
    <mergeCell ref="B4:B6"/>
    <mergeCell ref="F5:H5"/>
    <mergeCell ref="I5:K5"/>
    <mergeCell ref="C4:N4"/>
    <mergeCell ref="L5:N5"/>
    <mergeCell ref="W66:W67"/>
    <mergeCell ref="V66:V67"/>
    <mergeCell ref="T66:T67"/>
    <mergeCell ref="S66:S67"/>
    <mergeCell ref="R66:R67"/>
    <mergeCell ref="Q66:Q67"/>
    <mergeCell ref="P66:P67"/>
    <mergeCell ref="O66:O67"/>
    <mergeCell ref="G66:G67"/>
    <mergeCell ref="N66:N67"/>
    <mergeCell ref="M66:M67"/>
    <mergeCell ref="L66:L67"/>
    <mergeCell ref="K66:K67"/>
    <mergeCell ref="B66:B67"/>
    <mergeCell ref="A66:A67"/>
    <mergeCell ref="X66:X67"/>
    <mergeCell ref="F66:F67"/>
    <mergeCell ref="E66:E67"/>
    <mergeCell ref="D66:D67"/>
    <mergeCell ref="C66:C67"/>
    <mergeCell ref="J66:J67"/>
    <mergeCell ref="I66:I67"/>
    <mergeCell ref="H66:H67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Глэконом</cp:lastModifiedBy>
  <cp:lastPrinted>2015-11-18T04:41:48Z</cp:lastPrinted>
  <dcterms:created xsi:type="dcterms:W3CDTF">1996-10-08T23:32:33Z</dcterms:created>
  <dcterms:modified xsi:type="dcterms:W3CDTF">2016-02-18T11:59:49Z</dcterms:modified>
  <cp:category/>
  <cp:version/>
  <cp:contentType/>
  <cp:contentStatus/>
</cp:coreProperties>
</file>